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R Reports sent to Misha\"/>
    </mc:Choice>
  </mc:AlternateContent>
  <xr:revisionPtr revIDLastSave="0" documentId="8_{C393BB4F-B3AD-43C8-B926-E1821F5DE3D0}" xr6:coauthVersionLast="47" xr6:coauthVersionMax="47" xr10:uidLastSave="{00000000-0000-0000-0000-000000000000}"/>
  <bookViews>
    <workbookView xWindow="1125" yWindow="1125" windowWidth="21600" windowHeight="11325" tabRatio="897" firstSheet="16" activeTab="21" xr2:uid="{00000000-000D-0000-FFFF-FFFF00000000}"/>
  </bookViews>
  <sheets>
    <sheet name="Jan 2023" sheetId="28" r:id="rId1"/>
    <sheet name="Jan by County" sheetId="52" r:id="rId2"/>
    <sheet name="Feb 2023" sheetId="41" r:id="rId3"/>
    <sheet name="Feb by County" sheetId="53" r:id="rId4"/>
    <sheet name="Mar 2023" sheetId="42" r:id="rId5"/>
    <sheet name="Mar by County" sheetId="54" r:id="rId6"/>
    <sheet name="Apr 2023" sheetId="43" r:id="rId7"/>
    <sheet name="Apr by County" sheetId="55" r:id="rId8"/>
    <sheet name="May 2023" sheetId="44" r:id="rId9"/>
    <sheet name="May by County" sheetId="56" r:id="rId10"/>
    <sheet name="Jun 2023" sheetId="45" r:id="rId11"/>
    <sheet name="Jun by County" sheetId="57" r:id="rId12"/>
    <sheet name="Jul 2023" sheetId="46" r:id="rId13"/>
    <sheet name="Jul by County" sheetId="58" r:id="rId14"/>
    <sheet name="Aug 2023" sheetId="47" r:id="rId15"/>
    <sheet name="Aug by County" sheetId="59" r:id="rId16"/>
    <sheet name="Sep 2023" sheetId="48" r:id="rId17"/>
    <sheet name="Sep by County" sheetId="60" r:id="rId18"/>
    <sheet name="Oct 2023" sheetId="49" r:id="rId19"/>
    <sheet name="Oct by County" sheetId="61" r:id="rId20"/>
    <sheet name="Nov 2023" sheetId="50" r:id="rId21"/>
    <sheet name="Nov by County" sheetId="62" r:id="rId22"/>
    <sheet name="Dec 2023" sheetId="51" r:id="rId23"/>
    <sheet name="Summary" sheetId="13" r:id="rId24"/>
    <sheet name="NVRA Coord" sheetId="14" r:id="rId25"/>
  </sheets>
  <externalReferences>
    <externalReference r:id="rId26"/>
  </externalReferences>
  <definedNames>
    <definedName name="_xlnm._FilterDatabase" localSheetId="0" hidden="1">'Jan 2023'!$D$1:$D$136</definedName>
    <definedName name="_xlnm._FilterDatabase" localSheetId="23" hidden="1">Summary!$A$2:$O$118</definedName>
    <definedName name="_xlnm.Print_Titles" localSheetId="0">'Jan 2023'!$1:$2</definedName>
    <definedName name="_xlnm.Print_Titles" localSheetId="23">Summary!$1:$2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6" i="50" l="1"/>
  <c r="B76" i="62"/>
  <c r="D76" i="62"/>
  <c r="F76" i="62"/>
  <c r="G76" i="62"/>
  <c r="C76" i="62"/>
  <c r="E74" i="62"/>
  <c r="H74" i="62" s="1"/>
  <c r="E73" i="62"/>
  <c r="H73" i="62" s="1"/>
  <c r="E70" i="62"/>
  <c r="H70" i="62" s="1"/>
  <c r="E69" i="62"/>
  <c r="H69" i="62" s="1"/>
  <c r="E68" i="62"/>
  <c r="H68" i="62" s="1"/>
  <c r="E67" i="62"/>
  <c r="H67" i="62" s="1"/>
  <c r="E66" i="62"/>
  <c r="H66" i="62" s="1"/>
  <c r="E65" i="62"/>
  <c r="H65" i="62" s="1"/>
  <c r="E64" i="62"/>
  <c r="H64" i="62" s="1"/>
  <c r="E63" i="62"/>
  <c r="H63" i="62" s="1"/>
  <c r="E62" i="62"/>
  <c r="H62" i="62" s="1"/>
  <c r="E61" i="62"/>
  <c r="H61" i="62" s="1"/>
  <c r="E60" i="62"/>
  <c r="H60" i="62" s="1"/>
  <c r="E58" i="62"/>
  <c r="H58" i="62" s="1"/>
  <c r="E57" i="62"/>
  <c r="H57" i="62" s="1"/>
  <c r="E55" i="62"/>
  <c r="H55" i="62" s="1"/>
  <c r="E53" i="62"/>
  <c r="H53" i="62" s="1"/>
  <c r="E52" i="62"/>
  <c r="H52" i="62" s="1"/>
  <c r="E51" i="62"/>
  <c r="H51" i="62" s="1"/>
  <c r="E50" i="62"/>
  <c r="H50" i="62" s="1"/>
  <c r="E49" i="62"/>
  <c r="H49" i="62" s="1"/>
  <c r="E48" i="62"/>
  <c r="H48" i="62" s="1"/>
  <c r="E47" i="62"/>
  <c r="H47" i="62" s="1"/>
  <c r="E45" i="62"/>
  <c r="H45" i="62" s="1"/>
  <c r="E43" i="62"/>
  <c r="H43" i="62" s="1"/>
  <c r="E42" i="62"/>
  <c r="H42" i="62" s="1"/>
  <c r="E41" i="62"/>
  <c r="H41" i="62" s="1"/>
  <c r="E40" i="62"/>
  <c r="H40" i="62" s="1"/>
  <c r="E39" i="62"/>
  <c r="H39" i="62" s="1"/>
  <c r="E38" i="62"/>
  <c r="H38" i="62" s="1"/>
  <c r="E37" i="62"/>
  <c r="H37" i="62" s="1"/>
  <c r="E35" i="62"/>
  <c r="H35" i="62" s="1"/>
  <c r="E34" i="62"/>
  <c r="H34" i="62" s="1"/>
  <c r="E33" i="62"/>
  <c r="H33" i="62" s="1"/>
  <c r="E32" i="62"/>
  <c r="H32" i="62" s="1"/>
  <c r="E31" i="62"/>
  <c r="H31" i="62" s="1"/>
  <c r="E30" i="62"/>
  <c r="H30" i="62" s="1"/>
  <c r="E29" i="62"/>
  <c r="H29" i="62" s="1"/>
  <c r="E28" i="62"/>
  <c r="H28" i="62" s="1"/>
  <c r="E27" i="62"/>
  <c r="H27" i="62" s="1"/>
  <c r="E26" i="62"/>
  <c r="H26" i="62" s="1"/>
  <c r="E25" i="62"/>
  <c r="H25" i="62" s="1"/>
  <c r="E24" i="62"/>
  <c r="H24" i="62" s="1"/>
  <c r="E23" i="62"/>
  <c r="H23" i="62" s="1"/>
  <c r="E22" i="62"/>
  <c r="H22" i="62" s="1"/>
  <c r="E21" i="62"/>
  <c r="H21" i="62" s="1"/>
  <c r="E18" i="62"/>
  <c r="H18" i="62" s="1"/>
  <c r="E17" i="62"/>
  <c r="H17" i="62" s="1"/>
  <c r="E15" i="62"/>
  <c r="H15" i="62" s="1"/>
  <c r="E13" i="62"/>
  <c r="H13" i="62" s="1"/>
  <c r="E12" i="62"/>
  <c r="H12" i="62" s="1"/>
  <c r="E9" i="62"/>
  <c r="H9" i="62" s="1"/>
  <c r="E8" i="62"/>
  <c r="H8" i="62" s="1"/>
  <c r="E7" i="62"/>
  <c r="H7" i="62" s="1"/>
  <c r="E5" i="62"/>
  <c r="H5" i="62" s="1"/>
  <c r="E4" i="62"/>
  <c r="H4" i="62" s="1"/>
  <c r="E3" i="62"/>
  <c r="H3" i="62" s="1"/>
  <c r="G30" i="50"/>
  <c r="G66" i="50"/>
  <c r="J66" i="50"/>
  <c r="G97" i="50"/>
  <c r="J97" i="50" s="1"/>
  <c r="N100" i="13" s="1"/>
  <c r="B77" i="61"/>
  <c r="C77" i="61"/>
  <c r="F77" i="61"/>
  <c r="D77" i="61"/>
  <c r="G77" i="61"/>
  <c r="E75" i="61"/>
  <c r="H75" i="61" s="1"/>
  <c r="E74" i="61"/>
  <c r="H74" i="61" s="1"/>
  <c r="E73" i="61"/>
  <c r="H73" i="61" s="1"/>
  <c r="E72" i="61"/>
  <c r="H72" i="61" s="1"/>
  <c r="E70" i="61"/>
  <c r="H70" i="61" s="1"/>
  <c r="E69" i="61"/>
  <c r="H69" i="61" s="1"/>
  <c r="E68" i="61"/>
  <c r="H68" i="61" s="1"/>
  <c r="E67" i="61"/>
  <c r="H67" i="61" s="1"/>
  <c r="E66" i="61"/>
  <c r="H66" i="61" s="1"/>
  <c r="E65" i="61"/>
  <c r="H65" i="61" s="1"/>
  <c r="E64" i="61"/>
  <c r="H64" i="61" s="1"/>
  <c r="E63" i="61"/>
  <c r="H63" i="61" s="1"/>
  <c r="E62" i="61"/>
  <c r="H62" i="61" s="1"/>
  <c r="E61" i="61"/>
  <c r="H61" i="61" s="1"/>
  <c r="E60" i="61"/>
  <c r="H60" i="61" s="1"/>
  <c r="E58" i="61"/>
  <c r="H58" i="61" s="1"/>
  <c r="E57" i="61"/>
  <c r="H57" i="61" s="1"/>
  <c r="E55" i="61"/>
  <c r="H55" i="61" s="1"/>
  <c r="E53" i="61"/>
  <c r="H53" i="61" s="1"/>
  <c r="E52" i="61"/>
  <c r="H52" i="61" s="1"/>
  <c r="E51" i="61"/>
  <c r="H51" i="61" s="1"/>
  <c r="E50" i="61"/>
  <c r="H50" i="61" s="1"/>
  <c r="E49" i="61"/>
  <c r="H49" i="61" s="1"/>
  <c r="E48" i="61"/>
  <c r="H48" i="61" s="1"/>
  <c r="E47" i="61"/>
  <c r="H47" i="61" s="1"/>
  <c r="E45" i="61"/>
  <c r="H45" i="61" s="1"/>
  <c r="E43" i="61"/>
  <c r="H43" i="61" s="1"/>
  <c r="E42" i="61"/>
  <c r="H42" i="61" s="1"/>
  <c r="E41" i="61"/>
  <c r="H41" i="61" s="1"/>
  <c r="E40" i="61"/>
  <c r="H40" i="61" s="1"/>
  <c r="E39" i="61"/>
  <c r="H39" i="61" s="1"/>
  <c r="E38" i="61"/>
  <c r="H38" i="61" s="1"/>
  <c r="E37" i="61"/>
  <c r="H37" i="61" s="1"/>
  <c r="E35" i="61"/>
  <c r="H35" i="61" s="1"/>
  <c r="E34" i="61"/>
  <c r="H34" i="61" s="1"/>
  <c r="E33" i="61"/>
  <c r="H33" i="61" s="1"/>
  <c r="E32" i="61"/>
  <c r="H32" i="61" s="1"/>
  <c r="E31" i="61"/>
  <c r="H31" i="61" s="1"/>
  <c r="E30" i="61"/>
  <c r="H30" i="61" s="1"/>
  <c r="E29" i="61"/>
  <c r="H29" i="61" s="1"/>
  <c r="E28" i="61"/>
  <c r="H28" i="61" s="1"/>
  <c r="E27" i="61"/>
  <c r="H27" i="61" s="1"/>
  <c r="E26" i="61"/>
  <c r="H26" i="61" s="1"/>
  <c r="E25" i="61"/>
  <c r="H25" i="61" s="1"/>
  <c r="E24" i="61"/>
  <c r="H24" i="61" s="1"/>
  <c r="H23" i="61"/>
  <c r="E22" i="61"/>
  <c r="H22" i="61" s="1"/>
  <c r="E21" i="61"/>
  <c r="H21" i="61" s="1"/>
  <c r="E18" i="61"/>
  <c r="H18" i="61" s="1"/>
  <c r="E17" i="61"/>
  <c r="H17" i="61" s="1"/>
  <c r="E15" i="61"/>
  <c r="H15" i="61" s="1"/>
  <c r="E13" i="61"/>
  <c r="H13" i="61" s="1"/>
  <c r="E12" i="61"/>
  <c r="H12" i="61" s="1"/>
  <c r="E9" i="61"/>
  <c r="H9" i="61" s="1"/>
  <c r="E8" i="61"/>
  <c r="H8" i="61" s="1"/>
  <c r="E7" i="61"/>
  <c r="H7" i="61" s="1"/>
  <c r="E5" i="61"/>
  <c r="H5" i="61" s="1"/>
  <c r="E4" i="61"/>
  <c r="H4" i="61" s="1"/>
  <c r="E3" i="61"/>
  <c r="H3" i="61" s="1"/>
  <c r="J30" i="49"/>
  <c r="G112" i="49"/>
  <c r="M115" i="13" s="1"/>
  <c r="G111" i="49"/>
  <c r="G110" i="49"/>
  <c r="G109" i="49"/>
  <c r="G108" i="49"/>
  <c r="G107" i="49"/>
  <c r="G106" i="49"/>
  <c r="G105" i="49"/>
  <c r="G104" i="49"/>
  <c r="G103" i="49"/>
  <c r="G102" i="49"/>
  <c r="G101" i="49"/>
  <c r="G100" i="49"/>
  <c r="G99" i="49"/>
  <c r="G98" i="49"/>
  <c r="G97" i="49"/>
  <c r="G96" i="49"/>
  <c r="G95" i="49"/>
  <c r="G94" i="49"/>
  <c r="G93" i="49"/>
  <c r="G92" i="49"/>
  <c r="G91" i="49"/>
  <c r="G90" i="49"/>
  <c r="G89" i="49"/>
  <c r="G88" i="49"/>
  <c r="G87" i="49"/>
  <c r="G86" i="49"/>
  <c r="G85" i="49"/>
  <c r="G84" i="49"/>
  <c r="G83" i="49"/>
  <c r="G82" i="49"/>
  <c r="G81" i="49"/>
  <c r="G80" i="49"/>
  <c r="G79" i="49"/>
  <c r="G78" i="49"/>
  <c r="G77" i="49"/>
  <c r="G76" i="49"/>
  <c r="G75" i="49"/>
  <c r="G74" i="49"/>
  <c r="G73" i="49"/>
  <c r="G72" i="49"/>
  <c r="G71" i="49"/>
  <c r="G70" i="49"/>
  <c r="G69" i="49"/>
  <c r="G68" i="49"/>
  <c r="G67" i="49"/>
  <c r="G66" i="49"/>
  <c r="G65" i="49"/>
  <c r="G64" i="49"/>
  <c r="G63" i="49"/>
  <c r="G62" i="49"/>
  <c r="G61" i="49"/>
  <c r="G60" i="49"/>
  <c r="G59" i="49"/>
  <c r="G58" i="49"/>
  <c r="G57" i="49"/>
  <c r="G56" i="49"/>
  <c r="G55" i="49"/>
  <c r="G54" i="49"/>
  <c r="G53" i="49"/>
  <c r="G52" i="49"/>
  <c r="G51" i="49"/>
  <c r="G50" i="49"/>
  <c r="G49" i="49"/>
  <c r="G48" i="49"/>
  <c r="G47" i="49"/>
  <c r="G46" i="49"/>
  <c r="G45" i="49"/>
  <c r="G44" i="49"/>
  <c r="G43" i="49"/>
  <c r="G42" i="49"/>
  <c r="G41" i="49"/>
  <c r="G40" i="49"/>
  <c r="G39" i="49"/>
  <c r="G38" i="49"/>
  <c r="G37" i="49"/>
  <c r="G36" i="49"/>
  <c r="G35" i="49"/>
  <c r="G34" i="49"/>
  <c r="G33" i="49"/>
  <c r="G32" i="49"/>
  <c r="G31" i="49"/>
  <c r="G29" i="49"/>
  <c r="G28" i="49"/>
  <c r="G27" i="49"/>
  <c r="G26" i="49"/>
  <c r="G25" i="49"/>
  <c r="G24" i="49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G8" i="49"/>
  <c r="G7" i="49"/>
  <c r="G6" i="49"/>
  <c r="G5" i="49"/>
  <c r="G4" i="49"/>
  <c r="G3" i="49"/>
  <c r="F76" i="60"/>
  <c r="B76" i="60"/>
  <c r="G76" i="60"/>
  <c r="D76" i="60"/>
  <c r="C76" i="60"/>
  <c r="E74" i="60"/>
  <c r="H74" i="60" s="1"/>
  <c r="E73" i="60"/>
  <c r="H73" i="60" s="1"/>
  <c r="E70" i="60"/>
  <c r="H70" i="60" s="1"/>
  <c r="E69" i="60"/>
  <c r="H69" i="60" s="1"/>
  <c r="E68" i="60"/>
  <c r="H68" i="60" s="1"/>
  <c r="E67" i="60"/>
  <c r="H67" i="60" s="1"/>
  <c r="E66" i="60"/>
  <c r="H66" i="60" s="1"/>
  <c r="E65" i="60"/>
  <c r="H65" i="60" s="1"/>
  <c r="E64" i="60"/>
  <c r="E63" i="60"/>
  <c r="H63" i="60" s="1"/>
  <c r="E62" i="60"/>
  <c r="H62" i="60" s="1"/>
  <c r="H61" i="60"/>
  <c r="E60" i="60"/>
  <c r="H60" i="60" s="1"/>
  <c r="E58" i="60"/>
  <c r="H58" i="60" s="1"/>
  <c r="E57" i="60"/>
  <c r="H57" i="60" s="1"/>
  <c r="E55" i="60"/>
  <c r="H55" i="60" s="1"/>
  <c r="E53" i="60"/>
  <c r="H53" i="60" s="1"/>
  <c r="E52" i="60"/>
  <c r="H52" i="60" s="1"/>
  <c r="E51" i="60"/>
  <c r="H51" i="60" s="1"/>
  <c r="E50" i="60"/>
  <c r="H50" i="60" s="1"/>
  <c r="E49" i="60"/>
  <c r="H49" i="60" s="1"/>
  <c r="E48" i="60"/>
  <c r="H48" i="60" s="1"/>
  <c r="E47" i="60"/>
  <c r="H47" i="60" s="1"/>
  <c r="E45" i="60"/>
  <c r="H45" i="60" s="1"/>
  <c r="E43" i="60"/>
  <c r="H43" i="60" s="1"/>
  <c r="E42" i="60"/>
  <c r="H42" i="60" s="1"/>
  <c r="E41" i="60"/>
  <c r="H41" i="60" s="1"/>
  <c r="E40" i="60"/>
  <c r="H40" i="60" s="1"/>
  <c r="E39" i="60"/>
  <c r="H39" i="60" s="1"/>
  <c r="E38" i="60"/>
  <c r="H38" i="60" s="1"/>
  <c r="E37" i="60"/>
  <c r="H37" i="60" s="1"/>
  <c r="E35" i="60"/>
  <c r="H35" i="60" s="1"/>
  <c r="E34" i="60"/>
  <c r="H34" i="60" s="1"/>
  <c r="E33" i="60"/>
  <c r="H33" i="60" s="1"/>
  <c r="E32" i="60"/>
  <c r="H32" i="60" s="1"/>
  <c r="E31" i="60"/>
  <c r="H31" i="60" s="1"/>
  <c r="E30" i="60"/>
  <c r="H30" i="60" s="1"/>
  <c r="E29" i="60"/>
  <c r="H29" i="60" s="1"/>
  <c r="E28" i="60"/>
  <c r="H28" i="60" s="1"/>
  <c r="E27" i="60"/>
  <c r="H27" i="60" s="1"/>
  <c r="E26" i="60"/>
  <c r="H26" i="60" s="1"/>
  <c r="E25" i="60"/>
  <c r="H25" i="60" s="1"/>
  <c r="E24" i="60"/>
  <c r="H24" i="60" s="1"/>
  <c r="E23" i="60"/>
  <c r="H23" i="60" s="1"/>
  <c r="E22" i="60"/>
  <c r="H22" i="60" s="1"/>
  <c r="E21" i="60"/>
  <c r="H21" i="60" s="1"/>
  <c r="E18" i="60"/>
  <c r="H18" i="60" s="1"/>
  <c r="E17" i="60"/>
  <c r="H17" i="60" s="1"/>
  <c r="E15" i="60"/>
  <c r="H15" i="60" s="1"/>
  <c r="E13" i="60"/>
  <c r="H13" i="60" s="1"/>
  <c r="E12" i="60"/>
  <c r="H12" i="60" s="1"/>
  <c r="E9" i="60"/>
  <c r="H9" i="60" s="1"/>
  <c r="E8" i="60"/>
  <c r="H8" i="60" s="1"/>
  <c r="E7" i="60"/>
  <c r="H7" i="60" s="1"/>
  <c r="E5" i="60"/>
  <c r="H5" i="60" s="1"/>
  <c r="E4" i="60"/>
  <c r="H4" i="60" s="1"/>
  <c r="E3" i="60"/>
  <c r="H3" i="60" s="1"/>
  <c r="L104" i="13"/>
  <c r="L107" i="13"/>
  <c r="L115" i="13"/>
  <c r="L100" i="13"/>
  <c r="L86" i="13"/>
  <c r="L91" i="13"/>
  <c r="L95" i="13"/>
  <c r="L85" i="13"/>
  <c r="L72" i="13"/>
  <c r="L74" i="13"/>
  <c r="L80" i="13"/>
  <c r="L81" i="13"/>
  <c r="L82" i="13"/>
  <c r="L67" i="13"/>
  <c r="L4" i="13"/>
  <c r="L5" i="13"/>
  <c r="L7" i="13"/>
  <c r="L9" i="13"/>
  <c r="L10" i="13"/>
  <c r="L13" i="13"/>
  <c r="L21" i="13"/>
  <c r="L26" i="13"/>
  <c r="L31" i="13"/>
  <c r="L36" i="13"/>
  <c r="L41" i="13"/>
  <c r="L50" i="13"/>
  <c r="L52" i="13"/>
  <c r="L57" i="13"/>
  <c r="G30" i="48"/>
  <c r="J30" i="48" s="1"/>
  <c r="L30" i="13" s="1"/>
  <c r="I113" i="48"/>
  <c r="H113" i="48"/>
  <c r="F113" i="48"/>
  <c r="E113" i="48"/>
  <c r="D113" i="48"/>
  <c r="G112" i="48"/>
  <c r="J112" i="48" s="1"/>
  <c r="G111" i="48"/>
  <c r="J111" i="48" s="1"/>
  <c r="L114" i="13" s="1"/>
  <c r="G110" i="48"/>
  <c r="J110" i="48" s="1"/>
  <c r="L113" i="13" s="1"/>
  <c r="G109" i="48"/>
  <c r="J109" i="48" s="1"/>
  <c r="L112" i="13" s="1"/>
  <c r="G108" i="48"/>
  <c r="J108" i="48" s="1"/>
  <c r="L111" i="13" s="1"/>
  <c r="G107" i="48"/>
  <c r="J107" i="48" s="1"/>
  <c r="L110" i="13" s="1"/>
  <c r="G106" i="48"/>
  <c r="J106" i="48" s="1"/>
  <c r="L109" i="13" s="1"/>
  <c r="G105" i="48"/>
  <c r="J105" i="48" s="1"/>
  <c r="L108" i="13" s="1"/>
  <c r="G104" i="48"/>
  <c r="J104" i="48" s="1"/>
  <c r="G103" i="48"/>
  <c r="J103" i="48" s="1"/>
  <c r="L106" i="13" s="1"/>
  <c r="G102" i="48"/>
  <c r="J102" i="48" s="1"/>
  <c r="L105" i="13" s="1"/>
  <c r="G101" i="48"/>
  <c r="J101" i="48" s="1"/>
  <c r="G100" i="48"/>
  <c r="J100" i="48" s="1"/>
  <c r="L103" i="13" s="1"/>
  <c r="G99" i="48"/>
  <c r="J99" i="48" s="1"/>
  <c r="L102" i="13" s="1"/>
  <c r="G98" i="48"/>
  <c r="J98" i="48" s="1"/>
  <c r="L101" i="13" s="1"/>
  <c r="G97" i="48"/>
  <c r="J97" i="48" s="1"/>
  <c r="G96" i="48"/>
  <c r="J96" i="48" s="1"/>
  <c r="L98" i="13" s="1"/>
  <c r="G95" i="48"/>
  <c r="J95" i="48" s="1"/>
  <c r="L97" i="13" s="1"/>
  <c r="G94" i="48"/>
  <c r="J94" i="48" s="1"/>
  <c r="L96" i="13" s="1"/>
  <c r="G93" i="48"/>
  <c r="J93" i="48" s="1"/>
  <c r="G92" i="48"/>
  <c r="J92" i="48" s="1"/>
  <c r="L94" i="13" s="1"/>
  <c r="G91" i="48"/>
  <c r="J91" i="48" s="1"/>
  <c r="L93" i="13" s="1"/>
  <c r="G90" i="48"/>
  <c r="J90" i="48" s="1"/>
  <c r="L92" i="13" s="1"/>
  <c r="G89" i="48"/>
  <c r="G88" i="48"/>
  <c r="J88" i="48" s="1"/>
  <c r="L90" i="13" s="1"/>
  <c r="G87" i="48"/>
  <c r="J87" i="48" s="1"/>
  <c r="L89" i="13" s="1"/>
  <c r="J86" i="48"/>
  <c r="L88" i="13" s="1"/>
  <c r="G85" i="48"/>
  <c r="J85" i="48" s="1"/>
  <c r="L87" i="13" s="1"/>
  <c r="G84" i="48"/>
  <c r="J84" i="48" s="1"/>
  <c r="G83" i="48"/>
  <c r="J83" i="48" s="1"/>
  <c r="G82" i="48"/>
  <c r="J82" i="48" s="1"/>
  <c r="L83" i="13" s="1"/>
  <c r="G81" i="48"/>
  <c r="J81" i="48" s="1"/>
  <c r="G80" i="48"/>
  <c r="J80" i="48" s="1"/>
  <c r="G79" i="48"/>
  <c r="J79" i="48" s="1"/>
  <c r="G78" i="48"/>
  <c r="J78" i="48" s="1"/>
  <c r="L79" i="13" s="1"/>
  <c r="G77" i="48"/>
  <c r="J77" i="48" s="1"/>
  <c r="L78" i="13" s="1"/>
  <c r="G76" i="48"/>
  <c r="J76" i="48" s="1"/>
  <c r="L77" i="13" s="1"/>
  <c r="G75" i="48"/>
  <c r="J75" i="48" s="1"/>
  <c r="L76" i="13" s="1"/>
  <c r="G74" i="48"/>
  <c r="J74" i="48" s="1"/>
  <c r="L75" i="13" s="1"/>
  <c r="G73" i="48"/>
  <c r="J73" i="48" s="1"/>
  <c r="G72" i="48"/>
  <c r="J72" i="48" s="1"/>
  <c r="L73" i="13" s="1"/>
  <c r="G71" i="48"/>
  <c r="J71" i="48" s="1"/>
  <c r="G70" i="48"/>
  <c r="J70" i="48" s="1"/>
  <c r="L71" i="13" s="1"/>
  <c r="G69" i="48"/>
  <c r="J69" i="48" s="1"/>
  <c r="L70" i="13" s="1"/>
  <c r="G68" i="48"/>
  <c r="J68" i="48" s="1"/>
  <c r="L69" i="13" s="1"/>
  <c r="G67" i="48"/>
  <c r="J67" i="48" s="1"/>
  <c r="L68" i="13" s="1"/>
  <c r="G66" i="48"/>
  <c r="J66" i="48" s="1"/>
  <c r="G65" i="48"/>
  <c r="J65" i="48" s="1"/>
  <c r="L65" i="13" s="1"/>
  <c r="G64" i="48"/>
  <c r="J64" i="48" s="1"/>
  <c r="L64" i="13" s="1"/>
  <c r="G63" i="48"/>
  <c r="J63" i="48" s="1"/>
  <c r="L63" i="13" s="1"/>
  <c r="G62" i="48"/>
  <c r="J62" i="48" s="1"/>
  <c r="L62" i="13" s="1"/>
  <c r="G61" i="48"/>
  <c r="J61" i="48" s="1"/>
  <c r="L61" i="13" s="1"/>
  <c r="G60" i="48"/>
  <c r="J60" i="48" s="1"/>
  <c r="L60" i="13" s="1"/>
  <c r="G59" i="48"/>
  <c r="J59" i="48" s="1"/>
  <c r="L59" i="13" s="1"/>
  <c r="G58" i="48"/>
  <c r="J58" i="48" s="1"/>
  <c r="L58" i="13" s="1"/>
  <c r="G57" i="48"/>
  <c r="J57" i="48" s="1"/>
  <c r="G56" i="48"/>
  <c r="J56" i="48" s="1"/>
  <c r="L56" i="13" s="1"/>
  <c r="G55" i="48"/>
  <c r="J55" i="48" s="1"/>
  <c r="L55" i="13" s="1"/>
  <c r="G54" i="48"/>
  <c r="J54" i="48" s="1"/>
  <c r="L54" i="13" s="1"/>
  <c r="G53" i="48"/>
  <c r="J53" i="48" s="1"/>
  <c r="L53" i="13" s="1"/>
  <c r="G52" i="48"/>
  <c r="J52" i="48" s="1"/>
  <c r="G51" i="48"/>
  <c r="J51" i="48" s="1"/>
  <c r="L51" i="13" s="1"/>
  <c r="G50" i="48"/>
  <c r="J50" i="48" s="1"/>
  <c r="G49" i="48"/>
  <c r="J49" i="48" s="1"/>
  <c r="L49" i="13" s="1"/>
  <c r="G48" i="48"/>
  <c r="J48" i="48" s="1"/>
  <c r="L48" i="13" s="1"/>
  <c r="G47" i="48"/>
  <c r="J47" i="48" s="1"/>
  <c r="L47" i="13" s="1"/>
  <c r="G46" i="48"/>
  <c r="J46" i="48" s="1"/>
  <c r="L46" i="13" s="1"/>
  <c r="G45" i="48"/>
  <c r="J45" i="48" s="1"/>
  <c r="L45" i="13" s="1"/>
  <c r="G44" i="48"/>
  <c r="J44" i="48" s="1"/>
  <c r="L44" i="13" s="1"/>
  <c r="G43" i="48"/>
  <c r="J43" i="48" s="1"/>
  <c r="L43" i="13" s="1"/>
  <c r="G42" i="48"/>
  <c r="J42" i="48" s="1"/>
  <c r="L42" i="13" s="1"/>
  <c r="G41" i="48"/>
  <c r="J41" i="48" s="1"/>
  <c r="G40" i="48"/>
  <c r="J40" i="48" s="1"/>
  <c r="L40" i="13" s="1"/>
  <c r="G39" i="48"/>
  <c r="J39" i="48" s="1"/>
  <c r="L39" i="13" s="1"/>
  <c r="G38" i="48"/>
  <c r="J38" i="48" s="1"/>
  <c r="L38" i="13" s="1"/>
  <c r="G37" i="48"/>
  <c r="J37" i="48" s="1"/>
  <c r="L37" i="13" s="1"/>
  <c r="G36" i="48"/>
  <c r="J36" i="48" s="1"/>
  <c r="G35" i="48"/>
  <c r="J35" i="48" s="1"/>
  <c r="L35" i="13" s="1"/>
  <c r="G34" i="48"/>
  <c r="J34" i="48" s="1"/>
  <c r="L34" i="13" s="1"/>
  <c r="G33" i="48"/>
  <c r="J33" i="48" s="1"/>
  <c r="L33" i="13" s="1"/>
  <c r="G32" i="48"/>
  <c r="J32" i="48" s="1"/>
  <c r="L32" i="13" s="1"/>
  <c r="G31" i="48"/>
  <c r="J31" i="48" s="1"/>
  <c r="G29" i="48"/>
  <c r="J29" i="48" s="1"/>
  <c r="L29" i="13" s="1"/>
  <c r="G28" i="48"/>
  <c r="J28" i="48" s="1"/>
  <c r="L28" i="13" s="1"/>
  <c r="G27" i="48"/>
  <c r="J27" i="48" s="1"/>
  <c r="L27" i="13" s="1"/>
  <c r="G26" i="48"/>
  <c r="J26" i="48" s="1"/>
  <c r="G25" i="48"/>
  <c r="J25" i="48" s="1"/>
  <c r="L25" i="13" s="1"/>
  <c r="G24" i="48"/>
  <c r="J24" i="48" s="1"/>
  <c r="L24" i="13" s="1"/>
  <c r="G23" i="48"/>
  <c r="J23" i="48" s="1"/>
  <c r="L23" i="13" s="1"/>
  <c r="G22" i="48"/>
  <c r="J22" i="48" s="1"/>
  <c r="L22" i="13" s="1"/>
  <c r="G21" i="48"/>
  <c r="J21" i="48" s="1"/>
  <c r="G20" i="48"/>
  <c r="J20" i="48" s="1"/>
  <c r="L20" i="13" s="1"/>
  <c r="G19" i="48"/>
  <c r="J19" i="48" s="1"/>
  <c r="L19" i="13" s="1"/>
  <c r="G18" i="48"/>
  <c r="J18" i="48" s="1"/>
  <c r="L18" i="13" s="1"/>
  <c r="G17" i="48"/>
  <c r="J17" i="48" s="1"/>
  <c r="L17" i="13" s="1"/>
  <c r="G16" i="48"/>
  <c r="J16" i="48" s="1"/>
  <c r="L16" i="13" s="1"/>
  <c r="G15" i="48"/>
  <c r="J15" i="48" s="1"/>
  <c r="L15" i="13" s="1"/>
  <c r="G14" i="48"/>
  <c r="J14" i="48" s="1"/>
  <c r="L14" i="13" s="1"/>
  <c r="G13" i="48"/>
  <c r="J13" i="48" s="1"/>
  <c r="G12" i="48"/>
  <c r="J12" i="48" s="1"/>
  <c r="L12" i="13" s="1"/>
  <c r="G11" i="48"/>
  <c r="J11" i="48" s="1"/>
  <c r="L11" i="13" s="1"/>
  <c r="G10" i="48"/>
  <c r="J10" i="48" s="1"/>
  <c r="G9" i="48"/>
  <c r="J9" i="48" s="1"/>
  <c r="G8" i="48"/>
  <c r="J8" i="48" s="1"/>
  <c r="L8" i="13" s="1"/>
  <c r="G7" i="48"/>
  <c r="J7" i="48" s="1"/>
  <c r="G6" i="48"/>
  <c r="J6" i="48" s="1"/>
  <c r="L6" i="13" s="1"/>
  <c r="G5" i="48"/>
  <c r="J5" i="48" s="1"/>
  <c r="G4" i="48"/>
  <c r="J4" i="48" s="1"/>
  <c r="G3" i="48"/>
  <c r="J3" i="48" s="1"/>
  <c r="L3" i="13" s="1"/>
  <c r="C76" i="59"/>
  <c r="B76" i="59"/>
  <c r="G76" i="59"/>
  <c r="F76" i="59"/>
  <c r="D76" i="59"/>
  <c r="E74" i="59"/>
  <c r="H74" i="59" s="1"/>
  <c r="E73" i="59"/>
  <c r="H73" i="59" s="1"/>
  <c r="E70" i="59"/>
  <c r="H70" i="59" s="1"/>
  <c r="E69" i="59"/>
  <c r="H69" i="59" s="1"/>
  <c r="E68" i="59"/>
  <c r="H68" i="59" s="1"/>
  <c r="E67" i="59"/>
  <c r="H67" i="59" s="1"/>
  <c r="E66" i="59"/>
  <c r="H66" i="59" s="1"/>
  <c r="E65" i="59"/>
  <c r="H65" i="59" s="1"/>
  <c r="E64" i="59"/>
  <c r="H64" i="59" s="1"/>
  <c r="E63" i="59"/>
  <c r="H63" i="59" s="1"/>
  <c r="E62" i="59"/>
  <c r="H62" i="59" s="1"/>
  <c r="E61" i="59"/>
  <c r="H61" i="59" s="1"/>
  <c r="E60" i="59"/>
  <c r="H60" i="59" s="1"/>
  <c r="E58" i="59"/>
  <c r="H58" i="59" s="1"/>
  <c r="E57" i="59"/>
  <c r="H57" i="59" s="1"/>
  <c r="E55" i="59"/>
  <c r="H55" i="59" s="1"/>
  <c r="E53" i="59"/>
  <c r="H53" i="59" s="1"/>
  <c r="E52" i="59"/>
  <c r="H52" i="59" s="1"/>
  <c r="E51" i="59"/>
  <c r="H51" i="59" s="1"/>
  <c r="E50" i="59"/>
  <c r="H50" i="59" s="1"/>
  <c r="E49" i="59"/>
  <c r="H49" i="59" s="1"/>
  <c r="E48" i="59"/>
  <c r="H48" i="59" s="1"/>
  <c r="E47" i="59"/>
  <c r="H47" i="59" s="1"/>
  <c r="E45" i="59"/>
  <c r="H45" i="59" s="1"/>
  <c r="E43" i="59"/>
  <c r="H43" i="59" s="1"/>
  <c r="E42" i="59"/>
  <c r="H42" i="59" s="1"/>
  <c r="E41" i="59"/>
  <c r="H41" i="59" s="1"/>
  <c r="E40" i="59"/>
  <c r="H40" i="59" s="1"/>
  <c r="E39" i="59"/>
  <c r="H39" i="59" s="1"/>
  <c r="E38" i="59"/>
  <c r="H38" i="59" s="1"/>
  <c r="E37" i="59"/>
  <c r="H37" i="59" s="1"/>
  <c r="E35" i="59"/>
  <c r="H35" i="59" s="1"/>
  <c r="E34" i="59"/>
  <c r="H34" i="59" s="1"/>
  <c r="E33" i="59"/>
  <c r="H33" i="59" s="1"/>
  <c r="E32" i="59"/>
  <c r="H32" i="59" s="1"/>
  <c r="E31" i="59"/>
  <c r="H31" i="59" s="1"/>
  <c r="E30" i="59"/>
  <c r="H30" i="59" s="1"/>
  <c r="E29" i="59"/>
  <c r="H29" i="59" s="1"/>
  <c r="E28" i="59"/>
  <c r="H28" i="59" s="1"/>
  <c r="E27" i="59"/>
  <c r="H27" i="59" s="1"/>
  <c r="E26" i="59"/>
  <c r="H26" i="59" s="1"/>
  <c r="E25" i="59"/>
  <c r="H25" i="59" s="1"/>
  <c r="E24" i="59"/>
  <c r="H24" i="59" s="1"/>
  <c r="H23" i="59"/>
  <c r="E22" i="59"/>
  <c r="H22" i="59" s="1"/>
  <c r="E21" i="59"/>
  <c r="H21" i="59" s="1"/>
  <c r="E18" i="59"/>
  <c r="H18" i="59" s="1"/>
  <c r="E17" i="59"/>
  <c r="H17" i="59" s="1"/>
  <c r="E15" i="59"/>
  <c r="H15" i="59" s="1"/>
  <c r="E13" i="59"/>
  <c r="H13" i="59" s="1"/>
  <c r="E12" i="59"/>
  <c r="H12" i="59" s="1"/>
  <c r="E9" i="59"/>
  <c r="H9" i="59" s="1"/>
  <c r="E8" i="59"/>
  <c r="H8" i="59" s="1"/>
  <c r="E7" i="59"/>
  <c r="H7" i="59" s="1"/>
  <c r="E5" i="59"/>
  <c r="H5" i="59" s="1"/>
  <c r="E4" i="59"/>
  <c r="H4" i="59" s="1"/>
  <c r="E3" i="59"/>
  <c r="H3" i="59" s="1"/>
  <c r="B76" i="58"/>
  <c r="C76" i="58"/>
  <c r="D76" i="58"/>
  <c r="F76" i="58"/>
  <c r="G76" i="58"/>
  <c r="E74" i="58"/>
  <c r="H74" i="58" s="1"/>
  <c r="E73" i="58"/>
  <c r="H73" i="58" s="1"/>
  <c r="E70" i="58"/>
  <c r="H70" i="58" s="1"/>
  <c r="E69" i="58"/>
  <c r="H69" i="58" s="1"/>
  <c r="E68" i="58"/>
  <c r="H68" i="58" s="1"/>
  <c r="E67" i="58"/>
  <c r="H67" i="58" s="1"/>
  <c r="E66" i="58"/>
  <c r="H66" i="58" s="1"/>
  <c r="E65" i="58"/>
  <c r="H65" i="58" s="1"/>
  <c r="E64" i="58"/>
  <c r="H64" i="58" s="1"/>
  <c r="E63" i="58"/>
  <c r="H63" i="58" s="1"/>
  <c r="E62" i="58"/>
  <c r="H62" i="58" s="1"/>
  <c r="E61" i="58"/>
  <c r="H61" i="58" s="1"/>
  <c r="E60" i="58"/>
  <c r="H60" i="58" s="1"/>
  <c r="E58" i="58"/>
  <c r="H58" i="58" s="1"/>
  <c r="E57" i="58"/>
  <c r="H57" i="58" s="1"/>
  <c r="E55" i="58"/>
  <c r="H55" i="58" s="1"/>
  <c r="E53" i="58"/>
  <c r="H53" i="58" s="1"/>
  <c r="E52" i="58"/>
  <c r="H52" i="58" s="1"/>
  <c r="E51" i="58"/>
  <c r="H51" i="58" s="1"/>
  <c r="E50" i="58"/>
  <c r="H50" i="58" s="1"/>
  <c r="E49" i="58"/>
  <c r="H49" i="58" s="1"/>
  <c r="E48" i="58"/>
  <c r="H48" i="58" s="1"/>
  <c r="E47" i="58"/>
  <c r="H47" i="58" s="1"/>
  <c r="E45" i="58"/>
  <c r="H45" i="58" s="1"/>
  <c r="E43" i="58"/>
  <c r="H43" i="58" s="1"/>
  <c r="E42" i="58"/>
  <c r="H42" i="58" s="1"/>
  <c r="E41" i="58"/>
  <c r="H41" i="58" s="1"/>
  <c r="E40" i="58"/>
  <c r="H40" i="58" s="1"/>
  <c r="E39" i="58"/>
  <c r="H39" i="58" s="1"/>
  <c r="E38" i="58"/>
  <c r="H38" i="58" s="1"/>
  <c r="E37" i="58"/>
  <c r="H37" i="58" s="1"/>
  <c r="E35" i="58"/>
  <c r="H35" i="58" s="1"/>
  <c r="E34" i="58"/>
  <c r="H34" i="58" s="1"/>
  <c r="E33" i="58"/>
  <c r="H33" i="58" s="1"/>
  <c r="E32" i="58"/>
  <c r="H32" i="58" s="1"/>
  <c r="E31" i="58"/>
  <c r="H31" i="58" s="1"/>
  <c r="E30" i="58"/>
  <c r="H30" i="58" s="1"/>
  <c r="E29" i="58"/>
  <c r="H29" i="58" s="1"/>
  <c r="E28" i="58"/>
  <c r="H28" i="58" s="1"/>
  <c r="E27" i="58"/>
  <c r="H27" i="58" s="1"/>
  <c r="E26" i="58"/>
  <c r="H26" i="58" s="1"/>
  <c r="E25" i="58"/>
  <c r="H25" i="58" s="1"/>
  <c r="E24" i="58"/>
  <c r="H24" i="58" s="1"/>
  <c r="E23" i="58"/>
  <c r="H23" i="58" s="1"/>
  <c r="E22" i="58"/>
  <c r="H22" i="58" s="1"/>
  <c r="E21" i="58"/>
  <c r="H21" i="58" s="1"/>
  <c r="E18" i="58"/>
  <c r="H18" i="58" s="1"/>
  <c r="E17" i="58"/>
  <c r="H17" i="58" s="1"/>
  <c r="E15" i="58"/>
  <c r="H15" i="58" s="1"/>
  <c r="E13" i="58"/>
  <c r="H13" i="58" s="1"/>
  <c r="E12" i="58"/>
  <c r="H12" i="58" s="1"/>
  <c r="E9" i="58"/>
  <c r="H9" i="58" s="1"/>
  <c r="E8" i="58"/>
  <c r="H8" i="58" s="1"/>
  <c r="E7" i="58"/>
  <c r="H7" i="58" s="1"/>
  <c r="E5" i="58"/>
  <c r="H5" i="58" s="1"/>
  <c r="E4" i="58"/>
  <c r="H4" i="58" s="1"/>
  <c r="E3" i="58"/>
  <c r="H3" i="58" s="1"/>
  <c r="G30" i="46"/>
  <c r="J30" i="46" s="1"/>
  <c r="G14" i="46"/>
  <c r="E76" i="62" l="1"/>
  <c r="H76" i="62" s="1"/>
  <c r="E77" i="61"/>
  <c r="H77" i="61" s="1"/>
  <c r="E76" i="60"/>
  <c r="H76" i="60" s="1"/>
  <c r="G113" i="48"/>
  <c r="J113" i="48" s="1"/>
  <c r="L116" i="13" s="1"/>
  <c r="E76" i="59"/>
  <c r="H76" i="59" s="1"/>
  <c r="E76" i="58"/>
  <c r="H76" i="58" s="1"/>
  <c r="J30" i="51"/>
  <c r="J30" i="50"/>
  <c r="N30" i="13" s="1"/>
  <c r="M30" i="13"/>
  <c r="J30" i="47"/>
  <c r="K30" i="13" s="1"/>
  <c r="J30" i="13"/>
  <c r="B76" i="57"/>
  <c r="C76" i="57"/>
  <c r="D76" i="57"/>
  <c r="F76" i="57"/>
  <c r="G76" i="57"/>
  <c r="E74" i="57"/>
  <c r="H74" i="57" s="1"/>
  <c r="E73" i="57"/>
  <c r="H73" i="57" s="1"/>
  <c r="E70" i="57"/>
  <c r="H70" i="57" s="1"/>
  <c r="E69" i="57"/>
  <c r="H69" i="57" s="1"/>
  <c r="E68" i="57"/>
  <c r="H68" i="57" s="1"/>
  <c r="E67" i="57"/>
  <c r="H67" i="57" s="1"/>
  <c r="E66" i="57"/>
  <c r="H66" i="57" s="1"/>
  <c r="E65" i="57"/>
  <c r="H65" i="57" s="1"/>
  <c r="E64" i="57"/>
  <c r="H64" i="57" s="1"/>
  <c r="E63" i="57"/>
  <c r="H63" i="57" s="1"/>
  <c r="E62" i="57"/>
  <c r="H62" i="57" s="1"/>
  <c r="E61" i="57"/>
  <c r="H61" i="57" s="1"/>
  <c r="E60" i="57"/>
  <c r="H60" i="57" s="1"/>
  <c r="E58" i="57"/>
  <c r="H58" i="57" s="1"/>
  <c r="E57" i="57"/>
  <c r="H57" i="57" s="1"/>
  <c r="E55" i="57"/>
  <c r="H55" i="57" s="1"/>
  <c r="E53" i="57"/>
  <c r="H53" i="57" s="1"/>
  <c r="E52" i="57"/>
  <c r="H52" i="57" s="1"/>
  <c r="E51" i="57"/>
  <c r="H51" i="57" s="1"/>
  <c r="E50" i="57"/>
  <c r="H50" i="57" s="1"/>
  <c r="E49" i="57"/>
  <c r="H49" i="57" s="1"/>
  <c r="E48" i="57"/>
  <c r="H48" i="57" s="1"/>
  <c r="E47" i="57"/>
  <c r="H47" i="57" s="1"/>
  <c r="E45" i="57"/>
  <c r="H45" i="57" s="1"/>
  <c r="E43" i="57"/>
  <c r="H43" i="57" s="1"/>
  <c r="E42" i="57"/>
  <c r="H42" i="57" s="1"/>
  <c r="E41" i="57"/>
  <c r="H41" i="57" s="1"/>
  <c r="E40" i="57"/>
  <c r="H40" i="57" s="1"/>
  <c r="E39" i="57"/>
  <c r="H39" i="57" s="1"/>
  <c r="E38" i="57"/>
  <c r="H38" i="57" s="1"/>
  <c r="E37" i="57"/>
  <c r="H37" i="57" s="1"/>
  <c r="E35" i="57"/>
  <c r="H35" i="57" s="1"/>
  <c r="E34" i="57"/>
  <c r="H34" i="57" s="1"/>
  <c r="E33" i="57"/>
  <c r="H33" i="57" s="1"/>
  <c r="E32" i="57"/>
  <c r="H32" i="57" s="1"/>
  <c r="E31" i="57"/>
  <c r="H31" i="57" s="1"/>
  <c r="E30" i="57"/>
  <c r="H30" i="57" s="1"/>
  <c r="E29" i="57"/>
  <c r="H29" i="57" s="1"/>
  <c r="E28" i="57"/>
  <c r="H28" i="57" s="1"/>
  <c r="E27" i="57"/>
  <c r="H27" i="57" s="1"/>
  <c r="E26" i="57"/>
  <c r="H26" i="57" s="1"/>
  <c r="E25" i="57"/>
  <c r="H25" i="57" s="1"/>
  <c r="E24" i="57"/>
  <c r="H24" i="57" s="1"/>
  <c r="E23" i="57"/>
  <c r="H23" i="57" s="1"/>
  <c r="E22" i="57"/>
  <c r="H22" i="57" s="1"/>
  <c r="E21" i="57"/>
  <c r="H21" i="57" s="1"/>
  <c r="E18" i="57"/>
  <c r="H18" i="57" s="1"/>
  <c r="E17" i="57"/>
  <c r="H17" i="57" s="1"/>
  <c r="E15" i="57"/>
  <c r="H15" i="57" s="1"/>
  <c r="E13" i="57"/>
  <c r="H13" i="57" s="1"/>
  <c r="E12" i="57"/>
  <c r="H12" i="57" s="1"/>
  <c r="E9" i="57"/>
  <c r="H9" i="57" s="1"/>
  <c r="E8" i="57"/>
  <c r="H8" i="57" s="1"/>
  <c r="E7" i="57"/>
  <c r="H7" i="57" s="1"/>
  <c r="E5" i="57"/>
  <c r="H5" i="57" s="1"/>
  <c r="E4" i="57"/>
  <c r="H4" i="57" s="1"/>
  <c r="E3" i="57"/>
  <c r="H3" i="57" s="1"/>
  <c r="G30" i="45"/>
  <c r="J30" i="45" s="1"/>
  <c r="I30" i="13" s="1"/>
  <c r="C76" i="56"/>
  <c r="D76" i="56"/>
  <c r="F76" i="56"/>
  <c r="G76" i="56"/>
  <c r="B76" i="56"/>
  <c r="E74" i="56"/>
  <c r="H74" i="56" s="1"/>
  <c r="E73" i="56"/>
  <c r="H73" i="56" s="1"/>
  <c r="E70" i="56"/>
  <c r="H70" i="56" s="1"/>
  <c r="E69" i="56"/>
  <c r="H69" i="56" s="1"/>
  <c r="E68" i="56"/>
  <c r="H68" i="56" s="1"/>
  <c r="E67" i="56"/>
  <c r="H67" i="56" s="1"/>
  <c r="E66" i="56"/>
  <c r="H66" i="56" s="1"/>
  <c r="E65" i="56"/>
  <c r="H65" i="56" s="1"/>
  <c r="E64" i="56"/>
  <c r="H64" i="56" s="1"/>
  <c r="E63" i="56"/>
  <c r="H63" i="56" s="1"/>
  <c r="E62" i="56"/>
  <c r="H62" i="56" s="1"/>
  <c r="E61" i="56"/>
  <c r="H61" i="56" s="1"/>
  <c r="E60" i="56"/>
  <c r="H60" i="56" s="1"/>
  <c r="E58" i="56"/>
  <c r="H58" i="56" s="1"/>
  <c r="E57" i="56"/>
  <c r="H57" i="56" s="1"/>
  <c r="E55" i="56"/>
  <c r="H55" i="56" s="1"/>
  <c r="E53" i="56"/>
  <c r="H53" i="56" s="1"/>
  <c r="E52" i="56"/>
  <c r="H52" i="56" s="1"/>
  <c r="E51" i="56"/>
  <c r="H51" i="56" s="1"/>
  <c r="E50" i="56"/>
  <c r="H50" i="56" s="1"/>
  <c r="E49" i="56"/>
  <c r="H49" i="56" s="1"/>
  <c r="E48" i="56"/>
  <c r="H48" i="56" s="1"/>
  <c r="E47" i="56"/>
  <c r="H47" i="56" s="1"/>
  <c r="E45" i="56"/>
  <c r="H45" i="56" s="1"/>
  <c r="E43" i="56"/>
  <c r="H43" i="56" s="1"/>
  <c r="E42" i="56"/>
  <c r="H42" i="56" s="1"/>
  <c r="E41" i="56"/>
  <c r="H41" i="56" s="1"/>
  <c r="E40" i="56"/>
  <c r="H40" i="56" s="1"/>
  <c r="E39" i="56"/>
  <c r="H39" i="56" s="1"/>
  <c r="E38" i="56"/>
  <c r="H38" i="56" s="1"/>
  <c r="E37" i="56"/>
  <c r="H37" i="56" s="1"/>
  <c r="E35" i="56"/>
  <c r="H35" i="56" s="1"/>
  <c r="E34" i="56"/>
  <c r="H34" i="56" s="1"/>
  <c r="E33" i="56"/>
  <c r="H33" i="56" s="1"/>
  <c r="E32" i="56"/>
  <c r="H32" i="56" s="1"/>
  <c r="E31" i="56"/>
  <c r="H31" i="56" s="1"/>
  <c r="E30" i="56"/>
  <c r="H30" i="56" s="1"/>
  <c r="E29" i="56"/>
  <c r="H29" i="56" s="1"/>
  <c r="E28" i="56"/>
  <c r="H28" i="56" s="1"/>
  <c r="E27" i="56"/>
  <c r="H27" i="56" s="1"/>
  <c r="E26" i="56"/>
  <c r="H26" i="56" s="1"/>
  <c r="E25" i="56"/>
  <c r="H25" i="56" s="1"/>
  <c r="E24" i="56"/>
  <c r="H24" i="56" s="1"/>
  <c r="E22" i="56"/>
  <c r="H22" i="56" s="1"/>
  <c r="E21" i="56"/>
  <c r="H21" i="56" s="1"/>
  <c r="E18" i="56"/>
  <c r="H18" i="56" s="1"/>
  <c r="E17" i="56"/>
  <c r="H17" i="56" s="1"/>
  <c r="E15" i="56"/>
  <c r="H15" i="56" s="1"/>
  <c r="E13" i="56"/>
  <c r="H13" i="56" s="1"/>
  <c r="E12" i="56"/>
  <c r="H12" i="56" s="1"/>
  <c r="E9" i="56"/>
  <c r="H9" i="56" s="1"/>
  <c r="E8" i="56"/>
  <c r="H8" i="56" s="1"/>
  <c r="E7" i="56"/>
  <c r="H7" i="56" s="1"/>
  <c r="E5" i="56"/>
  <c r="H5" i="56" s="1"/>
  <c r="E4" i="56"/>
  <c r="H4" i="56" s="1"/>
  <c r="E3" i="56"/>
  <c r="H3" i="56" s="1"/>
  <c r="H30" i="13"/>
  <c r="E76" i="57" l="1"/>
  <c r="H76" i="57" s="1"/>
  <c r="E76" i="56"/>
  <c r="H76" i="56" s="1"/>
  <c r="B77" i="55"/>
  <c r="C77" i="55"/>
  <c r="G77" i="55"/>
  <c r="F77" i="55"/>
  <c r="D77" i="55"/>
  <c r="E76" i="55"/>
  <c r="H76" i="55" s="1"/>
  <c r="E75" i="55"/>
  <c r="H75" i="55" s="1"/>
  <c r="E74" i="55"/>
  <c r="H74" i="55" s="1"/>
  <c r="E71" i="55"/>
  <c r="H71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59" i="55"/>
  <c r="H59" i="55" s="1"/>
  <c r="E58" i="55"/>
  <c r="H58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F30" i="13"/>
  <c r="F66" i="13"/>
  <c r="F84" i="13"/>
  <c r="G30" i="13"/>
  <c r="E77" i="55" l="1"/>
  <c r="H77" i="55" s="1"/>
  <c r="I113" i="51"/>
  <c r="H113" i="51"/>
  <c r="F113" i="51"/>
  <c r="E113" i="51"/>
  <c r="D113" i="51"/>
  <c r="G112" i="51"/>
  <c r="J112" i="51" s="1"/>
  <c r="G111" i="51"/>
  <c r="J111" i="51" s="1"/>
  <c r="G110" i="51"/>
  <c r="J110" i="51" s="1"/>
  <c r="G109" i="51"/>
  <c r="J109" i="51" s="1"/>
  <c r="G108" i="51"/>
  <c r="J108" i="51" s="1"/>
  <c r="G107" i="51"/>
  <c r="J107" i="51" s="1"/>
  <c r="G106" i="51"/>
  <c r="J106" i="51" s="1"/>
  <c r="G105" i="51"/>
  <c r="J105" i="51" s="1"/>
  <c r="G104" i="51"/>
  <c r="J104" i="51" s="1"/>
  <c r="G103" i="51"/>
  <c r="J103" i="51" s="1"/>
  <c r="G102" i="51"/>
  <c r="J102" i="51" s="1"/>
  <c r="G101" i="51"/>
  <c r="J101" i="51" s="1"/>
  <c r="G100" i="51"/>
  <c r="J100" i="51" s="1"/>
  <c r="G99" i="51"/>
  <c r="J99" i="51" s="1"/>
  <c r="G98" i="51"/>
  <c r="J98" i="51" s="1"/>
  <c r="G97" i="51"/>
  <c r="J97" i="51" s="1"/>
  <c r="J96" i="51"/>
  <c r="G96" i="51"/>
  <c r="G95" i="51"/>
  <c r="J95" i="51" s="1"/>
  <c r="G94" i="51"/>
  <c r="J94" i="51" s="1"/>
  <c r="G93" i="51"/>
  <c r="J93" i="51" s="1"/>
  <c r="G92" i="51"/>
  <c r="J92" i="51" s="1"/>
  <c r="G91" i="51"/>
  <c r="J91" i="51" s="1"/>
  <c r="G90" i="51"/>
  <c r="J90" i="51" s="1"/>
  <c r="G89" i="51"/>
  <c r="J89" i="51" s="1"/>
  <c r="G88" i="51"/>
  <c r="J88" i="51" s="1"/>
  <c r="G87" i="51"/>
  <c r="J87" i="51" s="1"/>
  <c r="G86" i="51"/>
  <c r="J86" i="51" s="1"/>
  <c r="G85" i="51"/>
  <c r="J85" i="51" s="1"/>
  <c r="G84" i="51"/>
  <c r="J84" i="51" s="1"/>
  <c r="G83" i="51"/>
  <c r="J83" i="51" s="1"/>
  <c r="G82" i="51"/>
  <c r="J82" i="51" s="1"/>
  <c r="G81" i="51"/>
  <c r="J81" i="51" s="1"/>
  <c r="G80" i="51"/>
  <c r="J80" i="51" s="1"/>
  <c r="G79" i="51"/>
  <c r="J79" i="51" s="1"/>
  <c r="G78" i="51"/>
  <c r="J78" i="51" s="1"/>
  <c r="G77" i="51"/>
  <c r="J77" i="51" s="1"/>
  <c r="G76" i="51"/>
  <c r="J76" i="51" s="1"/>
  <c r="G75" i="51"/>
  <c r="J75" i="51" s="1"/>
  <c r="G74" i="51"/>
  <c r="J74" i="51" s="1"/>
  <c r="G73" i="51"/>
  <c r="J73" i="51" s="1"/>
  <c r="G72" i="51"/>
  <c r="J72" i="51" s="1"/>
  <c r="G71" i="51"/>
  <c r="J71" i="51" s="1"/>
  <c r="G70" i="51"/>
  <c r="J70" i="51" s="1"/>
  <c r="G69" i="51"/>
  <c r="J69" i="51" s="1"/>
  <c r="G68" i="51"/>
  <c r="J68" i="51" s="1"/>
  <c r="G67" i="51"/>
  <c r="J67" i="51" s="1"/>
  <c r="G66" i="51"/>
  <c r="J66" i="51" s="1"/>
  <c r="G65" i="51"/>
  <c r="J65" i="51" s="1"/>
  <c r="G64" i="51"/>
  <c r="J64" i="51" s="1"/>
  <c r="G63" i="51"/>
  <c r="J63" i="51" s="1"/>
  <c r="G62" i="51"/>
  <c r="J62" i="51" s="1"/>
  <c r="G61" i="51"/>
  <c r="J61" i="51" s="1"/>
  <c r="G60" i="51"/>
  <c r="J60" i="51" s="1"/>
  <c r="G59" i="51"/>
  <c r="J59" i="51" s="1"/>
  <c r="G58" i="51"/>
  <c r="J58" i="51" s="1"/>
  <c r="G57" i="51"/>
  <c r="J57" i="51" s="1"/>
  <c r="G56" i="51"/>
  <c r="J56" i="51" s="1"/>
  <c r="G55" i="51"/>
  <c r="J55" i="51" s="1"/>
  <c r="G54" i="51"/>
  <c r="J54" i="51" s="1"/>
  <c r="G53" i="51"/>
  <c r="J53" i="51" s="1"/>
  <c r="G52" i="51"/>
  <c r="J52" i="51" s="1"/>
  <c r="G51" i="51"/>
  <c r="J51" i="51" s="1"/>
  <c r="G50" i="51"/>
  <c r="J50" i="51" s="1"/>
  <c r="G49" i="51"/>
  <c r="J49" i="51" s="1"/>
  <c r="G48" i="51"/>
  <c r="J48" i="51" s="1"/>
  <c r="G47" i="51"/>
  <c r="J47" i="51" s="1"/>
  <c r="G46" i="51"/>
  <c r="J46" i="51" s="1"/>
  <c r="G45" i="51"/>
  <c r="J45" i="51" s="1"/>
  <c r="G44" i="51"/>
  <c r="J44" i="51" s="1"/>
  <c r="G43" i="51"/>
  <c r="J43" i="51" s="1"/>
  <c r="G42" i="51"/>
  <c r="J42" i="51" s="1"/>
  <c r="G41" i="51"/>
  <c r="J41" i="51" s="1"/>
  <c r="G40" i="51"/>
  <c r="J40" i="51" s="1"/>
  <c r="G39" i="51"/>
  <c r="J39" i="51" s="1"/>
  <c r="G38" i="51"/>
  <c r="J38" i="51" s="1"/>
  <c r="G37" i="51"/>
  <c r="J37" i="51" s="1"/>
  <c r="G36" i="51"/>
  <c r="J36" i="51" s="1"/>
  <c r="G35" i="51"/>
  <c r="J35" i="51" s="1"/>
  <c r="G34" i="51"/>
  <c r="J34" i="51" s="1"/>
  <c r="G33" i="51"/>
  <c r="J33" i="51" s="1"/>
  <c r="G32" i="51"/>
  <c r="J32" i="51" s="1"/>
  <c r="G31" i="51"/>
  <c r="J31" i="51" s="1"/>
  <c r="G29" i="51"/>
  <c r="J29" i="51" s="1"/>
  <c r="G28" i="51"/>
  <c r="J28" i="51" s="1"/>
  <c r="G27" i="51"/>
  <c r="J27" i="51" s="1"/>
  <c r="G26" i="51"/>
  <c r="J26" i="51" s="1"/>
  <c r="G25" i="51"/>
  <c r="J25" i="51" s="1"/>
  <c r="G24" i="51"/>
  <c r="J24" i="51" s="1"/>
  <c r="G23" i="51"/>
  <c r="J23" i="51" s="1"/>
  <c r="G22" i="51"/>
  <c r="J22" i="51" s="1"/>
  <c r="G21" i="51"/>
  <c r="J21" i="51" s="1"/>
  <c r="G20" i="51"/>
  <c r="J20" i="51" s="1"/>
  <c r="G19" i="51"/>
  <c r="J19" i="51" s="1"/>
  <c r="G18" i="51"/>
  <c r="J18" i="51" s="1"/>
  <c r="G17" i="51"/>
  <c r="J17" i="51" s="1"/>
  <c r="G16" i="51"/>
  <c r="J16" i="51" s="1"/>
  <c r="G15" i="51"/>
  <c r="J15" i="51" s="1"/>
  <c r="G14" i="51"/>
  <c r="J14" i="51" s="1"/>
  <c r="G13" i="51"/>
  <c r="J13" i="51" s="1"/>
  <c r="G12" i="51"/>
  <c r="J12" i="51" s="1"/>
  <c r="G11" i="51"/>
  <c r="J11" i="51" s="1"/>
  <c r="G10" i="51"/>
  <c r="J10" i="51" s="1"/>
  <c r="G9" i="51"/>
  <c r="J9" i="51" s="1"/>
  <c r="G8" i="51"/>
  <c r="J8" i="51" s="1"/>
  <c r="G7" i="51"/>
  <c r="J7" i="51" s="1"/>
  <c r="G6" i="51"/>
  <c r="J6" i="51" s="1"/>
  <c r="G5" i="51"/>
  <c r="J5" i="51" s="1"/>
  <c r="G4" i="51"/>
  <c r="J4" i="51" s="1"/>
  <c r="G3" i="51"/>
  <c r="J3" i="51" s="1"/>
  <c r="I113" i="50"/>
  <c r="H113" i="50"/>
  <c r="F113" i="50"/>
  <c r="E113" i="50"/>
  <c r="D113" i="50"/>
  <c r="G112" i="50"/>
  <c r="G111" i="50"/>
  <c r="G110" i="50"/>
  <c r="G109" i="50"/>
  <c r="G108" i="50"/>
  <c r="G107" i="50"/>
  <c r="J107" i="50" s="1"/>
  <c r="N110" i="13" s="1"/>
  <c r="G106" i="50"/>
  <c r="J106" i="50" s="1"/>
  <c r="N109" i="13" s="1"/>
  <c r="G105" i="50"/>
  <c r="J105" i="50" s="1"/>
  <c r="N108" i="13" s="1"/>
  <c r="G104" i="50"/>
  <c r="J104" i="50" s="1"/>
  <c r="N107" i="13" s="1"/>
  <c r="G103" i="50"/>
  <c r="J103" i="50" s="1"/>
  <c r="N106" i="13" s="1"/>
  <c r="G102" i="50"/>
  <c r="J102" i="50" s="1"/>
  <c r="N105" i="13" s="1"/>
  <c r="G101" i="50"/>
  <c r="J101" i="50" s="1"/>
  <c r="N104" i="13" s="1"/>
  <c r="G100" i="50"/>
  <c r="J100" i="50" s="1"/>
  <c r="N103" i="13" s="1"/>
  <c r="G99" i="50"/>
  <c r="J99" i="50" s="1"/>
  <c r="N102" i="13" s="1"/>
  <c r="G98" i="50"/>
  <c r="J98" i="50" s="1"/>
  <c r="N101" i="13" s="1"/>
  <c r="G96" i="50"/>
  <c r="N98" i="13" s="1"/>
  <c r="G95" i="50"/>
  <c r="J95" i="50" s="1"/>
  <c r="N97" i="13" s="1"/>
  <c r="G94" i="50"/>
  <c r="J94" i="50" s="1"/>
  <c r="N96" i="13" s="1"/>
  <c r="P96" i="13" s="1"/>
  <c r="G93" i="50"/>
  <c r="J93" i="50" s="1"/>
  <c r="N95" i="13" s="1"/>
  <c r="G92" i="50"/>
  <c r="J92" i="50" s="1"/>
  <c r="N94" i="13" s="1"/>
  <c r="G91" i="50"/>
  <c r="J91" i="50" s="1"/>
  <c r="N93" i="13" s="1"/>
  <c r="G90" i="50"/>
  <c r="J90" i="50" s="1"/>
  <c r="N92" i="13" s="1"/>
  <c r="G89" i="50"/>
  <c r="J89" i="50" s="1"/>
  <c r="N91" i="13" s="1"/>
  <c r="G88" i="50"/>
  <c r="J88" i="50" s="1"/>
  <c r="N90" i="13" s="1"/>
  <c r="G87" i="50"/>
  <c r="J87" i="50" s="1"/>
  <c r="N89" i="13" s="1"/>
  <c r="G86" i="50"/>
  <c r="J86" i="50" s="1"/>
  <c r="N88" i="13" s="1"/>
  <c r="G85" i="50"/>
  <c r="J85" i="50" s="1"/>
  <c r="N87" i="13" s="1"/>
  <c r="G84" i="50"/>
  <c r="J84" i="50" s="1"/>
  <c r="N86" i="13" s="1"/>
  <c r="G83" i="50"/>
  <c r="J83" i="50" s="1"/>
  <c r="N85" i="13" s="1"/>
  <c r="G82" i="50"/>
  <c r="J82" i="50" s="1"/>
  <c r="N83" i="13" s="1"/>
  <c r="G81" i="50"/>
  <c r="J81" i="50" s="1"/>
  <c r="N82" i="13" s="1"/>
  <c r="G80" i="50"/>
  <c r="J80" i="50" s="1"/>
  <c r="N81" i="13" s="1"/>
  <c r="G79" i="50"/>
  <c r="J79" i="50" s="1"/>
  <c r="N80" i="13" s="1"/>
  <c r="G78" i="50"/>
  <c r="J78" i="50" s="1"/>
  <c r="N79" i="13" s="1"/>
  <c r="G77" i="50"/>
  <c r="J77" i="50" s="1"/>
  <c r="N78" i="13" s="1"/>
  <c r="G76" i="50"/>
  <c r="J76" i="50" s="1"/>
  <c r="N77" i="13" s="1"/>
  <c r="G75" i="50"/>
  <c r="J75" i="50" s="1"/>
  <c r="N76" i="13" s="1"/>
  <c r="P76" i="13" s="1"/>
  <c r="G74" i="50"/>
  <c r="J74" i="50" s="1"/>
  <c r="N75" i="13" s="1"/>
  <c r="P75" i="13" s="1"/>
  <c r="G73" i="50"/>
  <c r="J73" i="50" s="1"/>
  <c r="N74" i="13" s="1"/>
  <c r="G72" i="50"/>
  <c r="J72" i="50" s="1"/>
  <c r="N73" i="13" s="1"/>
  <c r="G71" i="50"/>
  <c r="J71" i="50" s="1"/>
  <c r="N72" i="13" s="1"/>
  <c r="G70" i="50"/>
  <c r="J70" i="50" s="1"/>
  <c r="N71" i="13" s="1"/>
  <c r="G69" i="50"/>
  <c r="J69" i="50" s="1"/>
  <c r="N70" i="13" s="1"/>
  <c r="G68" i="50"/>
  <c r="J68" i="50" s="1"/>
  <c r="N69" i="13" s="1"/>
  <c r="G67" i="50"/>
  <c r="J67" i="50" s="1"/>
  <c r="N68" i="13" s="1"/>
  <c r="N67" i="13"/>
  <c r="G65" i="50"/>
  <c r="J65" i="50" s="1"/>
  <c r="N65" i="13" s="1"/>
  <c r="G64" i="50"/>
  <c r="J64" i="50" s="1"/>
  <c r="N64" i="13" s="1"/>
  <c r="G63" i="50"/>
  <c r="J63" i="50" s="1"/>
  <c r="N63" i="13" s="1"/>
  <c r="G62" i="50"/>
  <c r="J62" i="50" s="1"/>
  <c r="N62" i="13" s="1"/>
  <c r="G61" i="50"/>
  <c r="J61" i="50" s="1"/>
  <c r="N61" i="13" s="1"/>
  <c r="G60" i="50"/>
  <c r="J60" i="50" s="1"/>
  <c r="N60" i="13" s="1"/>
  <c r="G59" i="50"/>
  <c r="J59" i="50" s="1"/>
  <c r="N59" i="13" s="1"/>
  <c r="G58" i="50"/>
  <c r="J58" i="50" s="1"/>
  <c r="N58" i="13" s="1"/>
  <c r="G57" i="50"/>
  <c r="J57" i="50" s="1"/>
  <c r="N57" i="13" s="1"/>
  <c r="G56" i="50"/>
  <c r="J56" i="50" s="1"/>
  <c r="N56" i="13" s="1"/>
  <c r="G55" i="50"/>
  <c r="J55" i="50" s="1"/>
  <c r="N55" i="13" s="1"/>
  <c r="P55" i="13" s="1"/>
  <c r="G54" i="50"/>
  <c r="J54" i="50" s="1"/>
  <c r="N54" i="13" s="1"/>
  <c r="P54" i="13" s="1"/>
  <c r="G53" i="50"/>
  <c r="J53" i="50" s="1"/>
  <c r="N53" i="13" s="1"/>
  <c r="G52" i="50"/>
  <c r="J52" i="50" s="1"/>
  <c r="N52" i="13" s="1"/>
  <c r="G51" i="50"/>
  <c r="J51" i="50" s="1"/>
  <c r="N51" i="13" s="1"/>
  <c r="G50" i="50"/>
  <c r="J50" i="50" s="1"/>
  <c r="N50" i="13" s="1"/>
  <c r="G49" i="50"/>
  <c r="J49" i="50" s="1"/>
  <c r="N49" i="13" s="1"/>
  <c r="G48" i="50"/>
  <c r="J48" i="50" s="1"/>
  <c r="N48" i="13" s="1"/>
  <c r="G47" i="50"/>
  <c r="J47" i="50" s="1"/>
  <c r="N47" i="13" s="1"/>
  <c r="G46" i="50"/>
  <c r="J46" i="50" s="1"/>
  <c r="N46" i="13" s="1"/>
  <c r="G45" i="50"/>
  <c r="J45" i="50" s="1"/>
  <c r="N45" i="13" s="1"/>
  <c r="G44" i="50"/>
  <c r="J44" i="50" s="1"/>
  <c r="N44" i="13" s="1"/>
  <c r="G43" i="50"/>
  <c r="J43" i="50" s="1"/>
  <c r="N43" i="13" s="1"/>
  <c r="G42" i="50"/>
  <c r="J42" i="50" s="1"/>
  <c r="N42" i="13" s="1"/>
  <c r="G41" i="50"/>
  <c r="J41" i="50" s="1"/>
  <c r="N41" i="13" s="1"/>
  <c r="G40" i="50"/>
  <c r="J40" i="50" s="1"/>
  <c r="N40" i="13" s="1"/>
  <c r="G39" i="50"/>
  <c r="J39" i="50" s="1"/>
  <c r="N39" i="13" s="1"/>
  <c r="G38" i="50"/>
  <c r="J38" i="50" s="1"/>
  <c r="N38" i="13" s="1"/>
  <c r="G37" i="50"/>
  <c r="J37" i="50" s="1"/>
  <c r="N37" i="13" s="1"/>
  <c r="G36" i="50"/>
  <c r="J36" i="50" s="1"/>
  <c r="N36" i="13" s="1"/>
  <c r="G35" i="50"/>
  <c r="J35" i="50" s="1"/>
  <c r="N35" i="13" s="1"/>
  <c r="P35" i="13" s="1"/>
  <c r="G34" i="50"/>
  <c r="J34" i="50" s="1"/>
  <c r="N34" i="13" s="1"/>
  <c r="P34" i="13" s="1"/>
  <c r="G33" i="50"/>
  <c r="J33" i="50" s="1"/>
  <c r="N33" i="13" s="1"/>
  <c r="G32" i="50"/>
  <c r="J32" i="50" s="1"/>
  <c r="N32" i="13" s="1"/>
  <c r="G31" i="50"/>
  <c r="J31" i="50" s="1"/>
  <c r="N31" i="13" s="1"/>
  <c r="G29" i="50"/>
  <c r="J29" i="50" s="1"/>
  <c r="N29" i="13" s="1"/>
  <c r="G28" i="50"/>
  <c r="J28" i="50" s="1"/>
  <c r="N28" i="13" s="1"/>
  <c r="G27" i="50"/>
  <c r="J27" i="50" s="1"/>
  <c r="N27" i="13" s="1"/>
  <c r="G26" i="50"/>
  <c r="J26" i="50" s="1"/>
  <c r="N26" i="13" s="1"/>
  <c r="G25" i="50"/>
  <c r="J25" i="50" s="1"/>
  <c r="N25" i="13" s="1"/>
  <c r="G24" i="50"/>
  <c r="J24" i="50" s="1"/>
  <c r="N24" i="13" s="1"/>
  <c r="G23" i="50"/>
  <c r="J23" i="50" s="1"/>
  <c r="N23" i="13" s="1"/>
  <c r="G22" i="50"/>
  <c r="J22" i="50" s="1"/>
  <c r="N22" i="13" s="1"/>
  <c r="G21" i="50"/>
  <c r="J21" i="50" s="1"/>
  <c r="N21" i="13" s="1"/>
  <c r="G20" i="50"/>
  <c r="J20" i="50" s="1"/>
  <c r="N20" i="13" s="1"/>
  <c r="G19" i="50"/>
  <c r="J19" i="50" s="1"/>
  <c r="N19" i="13" s="1"/>
  <c r="G18" i="50"/>
  <c r="J18" i="50" s="1"/>
  <c r="N18" i="13" s="1"/>
  <c r="G17" i="50"/>
  <c r="J17" i="50" s="1"/>
  <c r="N17" i="13" s="1"/>
  <c r="G16" i="50"/>
  <c r="J16" i="50" s="1"/>
  <c r="N16" i="13" s="1"/>
  <c r="G15" i="50"/>
  <c r="J15" i="50" s="1"/>
  <c r="N15" i="13" s="1"/>
  <c r="G14" i="50"/>
  <c r="J14" i="50" s="1"/>
  <c r="N14" i="13" s="1"/>
  <c r="P14" i="13" s="1"/>
  <c r="G13" i="50"/>
  <c r="J13" i="50" s="1"/>
  <c r="N13" i="13" s="1"/>
  <c r="P13" i="13" s="1"/>
  <c r="G12" i="50"/>
  <c r="J12" i="50" s="1"/>
  <c r="N12" i="13" s="1"/>
  <c r="G11" i="50"/>
  <c r="J11" i="50" s="1"/>
  <c r="N11" i="13" s="1"/>
  <c r="G10" i="50"/>
  <c r="J10" i="50" s="1"/>
  <c r="N10" i="13" s="1"/>
  <c r="G9" i="50"/>
  <c r="J9" i="50" s="1"/>
  <c r="N9" i="13" s="1"/>
  <c r="G8" i="50"/>
  <c r="J8" i="50" s="1"/>
  <c r="N8" i="13" s="1"/>
  <c r="G7" i="50"/>
  <c r="J7" i="50" s="1"/>
  <c r="N7" i="13" s="1"/>
  <c r="G6" i="50"/>
  <c r="J6" i="50" s="1"/>
  <c r="N6" i="13" s="1"/>
  <c r="G5" i="50"/>
  <c r="J5" i="50" s="1"/>
  <c r="N5" i="13" s="1"/>
  <c r="G4" i="50"/>
  <c r="J4" i="50" s="1"/>
  <c r="N4" i="13" s="1"/>
  <c r="G3" i="50"/>
  <c r="J3" i="50" s="1"/>
  <c r="N3" i="13" s="1"/>
  <c r="I113" i="49"/>
  <c r="H113" i="49"/>
  <c r="F113" i="49"/>
  <c r="E113" i="49"/>
  <c r="D113" i="49"/>
  <c r="J111" i="49"/>
  <c r="M114" i="13" s="1"/>
  <c r="J110" i="49"/>
  <c r="M113" i="13" s="1"/>
  <c r="J109" i="49"/>
  <c r="M112" i="13" s="1"/>
  <c r="J108" i="49"/>
  <c r="M111" i="13" s="1"/>
  <c r="J107" i="49"/>
  <c r="M110" i="13" s="1"/>
  <c r="J106" i="49"/>
  <c r="M109" i="13" s="1"/>
  <c r="J105" i="49"/>
  <c r="M108" i="13" s="1"/>
  <c r="J104" i="49"/>
  <c r="M107" i="13" s="1"/>
  <c r="J103" i="49"/>
  <c r="M106" i="13" s="1"/>
  <c r="J102" i="49"/>
  <c r="M105" i="13" s="1"/>
  <c r="J101" i="49"/>
  <c r="M104" i="13" s="1"/>
  <c r="J100" i="49"/>
  <c r="M103" i="13" s="1"/>
  <c r="J99" i="49"/>
  <c r="M102" i="13" s="1"/>
  <c r="J98" i="49"/>
  <c r="M101" i="13" s="1"/>
  <c r="J97" i="49"/>
  <c r="M100" i="13" s="1"/>
  <c r="J96" i="49"/>
  <c r="M98" i="13" s="1"/>
  <c r="J95" i="49"/>
  <c r="M97" i="13" s="1"/>
  <c r="J94" i="49"/>
  <c r="M96" i="13" s="1"/>
  <c r="J93" i="49"/>
  <c r="M95" i="13" s="1"/>
  <c r="J92" i="49"/>
  <c r="M94" i="13" s="1"/>
  <c r="J91" i="49"/>
  <c r="M93" i="13" s="1"/>
  <c r="J90" i="49"/>
  <c r="M92" i="13" s="1"/>
  <c r="J89" i="49"/>
  <c r="M91" i="13" s="1"/>
  <c r="J88" i="49"/>
  <c r="M90" i="13" s="1"/>
  <c r="J87" i="49"/>
  <c r="M89" i="13" s="1"/>
  <c r="J86" i="49"/>
  <c r="M88" i="13" s="1"/>
  <c r="J85" i="49"/>
  <c r="M87" i="13" s="1"/>
  <c r="J84" i="49"/>
  <c r="M86" i="13" s="1"/>
  <c r="J83" i="49"/>
  <c r="M85" i="13" s="1"/>
  <c r="J82" i="49"/>
  <c r="M83" i="13" s="1"/>
  <c r="J81" i="49"/>
  <c r="M82" i="13" s="1"/>
  <c r="J80" i="49"/>
  <c r="M81" i="13" s="1"/>
  <c r="J79" i="49"/>
  <c r="M80" i="13" s="1"/>
  <c r="J78" i="49"/>
  <c r="M79" i="13" s="1"/>
  <c r="J77" i="49"/>
  <c r="M78" i="13" s="1"/>
  <c r="J76" i="49"/>
  <c r="M77" i="13" s="1"/>
  <c r="J75" i="49"/>
  <c r="M76" i="13" s="1"/>
  <c r="J74" i="49"/>
  <c r="M75" i="13" s="1"/>
  <c r="J73" i="49"/>
  <c r="M74" i="13" s="1"/>
  <c r="J72" i="49"/>
  <c r="M73" i="13" s="1"/>
  <c r="J71" i="49"/>
  <c r="M72" i="13" s="1"/>
  <c r="J70" i="49"/>
  <c r="M71" i="13" s="1"/>
  <c r="J69" i="49"/>
  <c r="M70" i="13" s="1"/>
  <c r="J68" i="49"/>
  <c r="M69" i="13" s="1"/>
  <c r="J67" i="49"/>
  <c r="M68" i="13" s="1"/>
  <c r="J66" i="49"/>
  <c r="M67" i="13" s="1"/>
  <c r="J65" i="49"/>
  <c r="M65" i="13" s="1"/>
  <c r="J64" i="49"/>
  <c r="M64" i="13" s="1"/>
  <c r="J63" i="49"/>
  <c r="M63" i="13" s="1"/>
  <c r="J62" i="49"/>
  <c r="M62" i="13" s="1"/>
  <c r="J61" i="49"/>
  <c r="M61" i="13" s="1"/>
  <c r="J60" i="49"/>
  <c r="M60" i="13" s="1"/>
  <c r="J59" i="49"/>
  <c r="M59" i="13" s="1"/>
  <c r="J58" i="49"/>
  <c r="M58" i="13" s="1"/>
  <c r="J57" i="49"/>
  <c r="M57" i="13" s="1"/>
  <c r="J56" i="49"/>
  <c r="M56" i="13" s="1"/>
  <c r="J55" i="49"/>
  <c r="M55" i="13" s="1"/>
  <c r="J54" i="49"/>
  <c r="M54" i="13" s="1"/>
  <c r="J53" i="49"/>
  <c r="M53" i="13" s="1"/>
  <c r="J52" i="49"/>
  <c r="M52" i="13" s="1"/>
  <c r="J51" i="49"/>
  <c r="M51" i="13" s="1"/>
  <c r="J50" i="49"/>
  <c r="M50" i="13" s="1"/>
  <c r="J49" i="49"/>
  <c r="M49" i="13" s="1"/>
  <c r="J48" i="49"/>
  <c r="M48" i="13" s="1"/>
  <c r="J47" i="49"/>
  <c r="M47" i="13" s="1"/>
  <c r="J46" i="49"/>
  <c r="M46" i="13" s="1"/>
  <c r="J45" i="49"/>
  <c r="M45" i="13" s="1"/>
  <c r="J44" i="49"/>
  <c r="M44" i="13" s="1"/>
  <c r="J43" i="49"/>
  <c r="M43" i="13" s="1"/>
  <c r="J42" i="49"/>
  <c r="M42" i="13" s="1"/>
  <c r="J41" i="49"/>
  <c r="M41" i="13" s="1"/>
  <c r="J40" i="49"/>
  <c r="M40" i="13" s="1"/>
  <c r="J39" i="49"/>
  <c r="M39" i="13" s="1"/>
  <c r="J38" i="49"/>
  <c r="M38" i="13" s="1"/>
  <c r="J37" i="49"/>
  <c r="M37" i="13" s="1"/>
  <c r="J36" i="49"/>
  <c r="M36" i="13" s="1"/>
  <c r="J35" i="49"/>
  <c r="M35" i="13" s="1"/>
  <c r="J34" i="49"/>
  <c r="M34" i="13" s="1"/>
  <c r="J33" i="49"/>
  <c r="M33" i="13" s="1"/>
  <c r="J32" i="49"/>
  <c r="M32" i="13" s="1"/>
  <c r="J31" i="49"/>
  <c r="M31" i="13" s="1"/>
  <c r="J29" i="49"/>
  <c r="M29" i="13" s="1"/>
  <c r="J28" i="49"/>
  <c r="M28" i="13" s="1"/>
  <c r="J27" i="49"/>
  <c r="M27" i="13" s="1"/>
  <c r="J26" i="49"/>
  <c r="M26" i="13" s="1"/>
  <c r="J25" i="49"/>
  <c r="M25" i="13" s="1"/>
  <c r="J24" i="49"/>
  <c r="M24" i="13" s="1"/>
  <c r="J23" i="49"/>
  <c r="M23" i="13" s="1"/>
  <c r="J22" i="49"/>
  <c r="M22" i="13" s="1"/>
  <c r="J21" i="49"/>
  <c r="M21" i="13" s="1"/>
  <c r="J20" i="49"/>
  <c r="M20" i="13" s="1"/>
  <c r="J19" i="49"/>
  <c r="M19" i="13" s="1"/>
  <c r="J18" i="49"/>
  <c r="M18" i="13" s="1"/>
  <c r="J17" i="49"/>
  <c r="M17" i="13" s="1"/>
  <c r="J16" i="49"/>
  <c r="M16" i="13" s="1"/>
  <c r="J15" i="49"/>
  <c r="M15" i="13" s="1"/>
  <c r="J14" i="49"/>
  <c r="M14" i="13" s="1"/>
  <c r="J13" i="49"/>
  <c r="M13" i="13" s="1"/>
  <c r="J12" i="49"/>
  <c r="M12" i="13" s="1"/>
  <c r="J11" i="49"/>
  <c r="M11" i="13" s="1"/>
  <c r="J10" i="49"/>
  <c r="M10" i="13" s="1"/>
  <c r="J9" i="49"/>
  <c r="M9" i="13" s="1"/>
  <c r="J8" i="49"/>
  <c r="M8" i="13" s="1"/>
  <c r="J7" i="49"/>
  <c r="M7" i="13" s="1"/>
  <c r="J6" i="49"/>
  <c r="M6" i="13" s="1"/>
  <c r="J5" i="49"/>
  <c r="M5" i="13" s="1"/>
  <c r="J4" i="49"/>
  <c r="M4" i="13" s="1"/>
  <c r="J3" i="49"/>
  <c r="M3" i="13" s="1"/>
  <c r="I113" i="47"/>
  <c r="H113" i="47"/>
  <c r="F113" i="47"/>
  <c r="E113" i="47"/>
  <c r="D113" i="47"/>
  <c r="G112" i="47"/>
  <c r="J112" i="47" s="1"/>
  <c r="K115" i="13" s="1"/>
  <c r="G111" i="47"/>
  <c r="J111" i="47" s="1"/>
  <c r="K114" i="13" s="1"/>
  <c r="G110" i="47"/>
  <c r="J110" i="47" s="1"/>
  <c r="K113" i="13" s="1"/>
  <c r="G109" i="47"/>
  <c r="J109" i="47" s="1"/>
  <c r="K112" i="13" s="1"/>
  <c r="G108" i="47"/>
  <c r="J108" i="47" s="1"/>
  <c r="K111" i="13" s="1"/>
  <c r="G107" i="47"/>
  <c r="J107" i="47" s="1"/>
  <c r="K110" i="13" s="1"/>
  <c r="G106" i="47"/>
  <c r="J106" i="47" s="1"/>
  <c r="K109" i="13" s="1"/>
  <c r="G105" i="47"/>
  <c r="J105" i="47" s="1"/>
  <c r="K108" i="13" s="1"/>
  <c r="G104" i="47"/>
  <c r="J104" i="47" s="1"/>
  <c r="K107" i="13" s="1"/>
  <c r="G103" i="47"/>
  <c r="J103" i="47" s="1"/>
  <c r="K106" i="13" s="1"/>
  <c r="G102" i="47"/>
  <c r="J102" i="47" s="1"/>
  <c r="K105" i="13" s="1"/>
  <c r="G101" i="47"/>
  <c r="J101" i="47" s="1"/>
  <c r="K104" i="13" s="1"/>
  <c r="G100" i="47"/>
  <c r="J100" i="47" s="1"/>
  <c r="K103" i="13" s="1"/>
  <c r="G99" i="47"/>
  <c r="J99" i="47" s="1"/>
  <c r="K102" i="13" s="1"/>
  <c r="G98" i="47"/>
  <c r="J98" i="47" s="1"/>
  <c r="K101" i="13" s="1"/>
  <c r="G97" i="47"/>
  <c r="J97" i="47" s="1"/>
  <c r="K100" i="13" s="1"/>
  <c r="G96" i="47"/>
  <c r="J96" i="47" s="1"/>
  <c r="K98" i="13" s="1"/>
  <c r="G95" i="47"/>
  <c r="J95" i="47" s="1"/>
  <c r="K97" i="13" s="1"/>
  <c r="G94" i="47"/>
  <c r="J94" i="47" s="1"/>
  <c r="K96" i="13" s="1"/>
  <c r="G93" i="47"/>
  <c r="J93" i="47" s="1"/>
  <c r="K95" i="13" s="1"/>
  <c r="G92" i="47"/>
  <c r="J92" i="47" s="1"/>
  <c r="K94" i="13" s="1"/>
  <c r="G91" i="47"/>
  <c r="J91" i="47" s="1"/>
  <c r="K93" i="13" s="1"/>
  <c r="G90" i="47"/>
  <c r="J90" i="47" s="1"/>
  <c r="K92" i="13" s="1"/>
  <c r="G89" i="47"/>
  <c r="J89" i="47" s="1"/>
  <c r="K91" i="13" s="1"/>
  <c r="G88" i="47"/>
  <c r="J88" i="47" s="1"/>
  <c r="K90" i="13" s="1"/>
  <c r="G87" i="47"/>
  <c r="J87" i="47" s="1"/>
  <c r="K89" i="13" s="1"/>
  <c r="G86" i="47"/>
  <c r="J86" i="47" s="1"/>
  <c r="K88" i="13" s="1"/>
  <c r="G85" i="47"/>
  <c r="J85" i="47" s="1"/>
  <c r="K87" i="13" s="1"/>
  <c r="G84" i="47"/>
  <c r="J84" i="47" s="1"/>
  <c r="K86" i="13" s="1"/>
  <c r="G83" i="47"/>
  <c r="J83" i="47" s="1"/>
  <c r="K85" i="13" s="1"/>
  <c r="G82" i="47"/>
  <c r="J82" i="47" s="1"/>
  <c r="K83" i="13" s="1"/>
  <c r="G81" i="47"/>
  <c r="J81" i="47" s="1"/>
  <c r="K82" i="13" s="1"/>
  <c r="G80" i="47"/>
  <c r="J80" i="47" s="1"/>
  <c r="K81" i="13" s="1"/>
  <c r="G79" i="47"/>
  <c r="J79" i="47" s="1"/>
  <c r="K80" i="13" s="1"/>
  <c r="G78" i="47"/>
  <c r="J78" i="47" s="1"/>
  <c r="K79" i="13" s="1"/>
  <c r="G77" i="47"/>
  <c r="J77" i="47" s="1"/>
  <c r="K78" i="13" s="1"/>
  <c r="G76" i="47"/>
  <c r="J76" i="47" s="1"/>
  <c r="K77" i="13" s="1"/>
  <c r="G75" i="47"/>
  <c r="J75" i="47" s="1"/>
  <c r="K76" i="13" s="1"/>
  <c r="G74" i="47"/>
  <c r="J74" i="47" s="1"/>
  <c r="K75" i="13" s="1"/>
  <c r="G73" i="47"/>
  <c r="J73" i="47" s="1"/>
  <c r="K74" i="13" s="1"/>
  <c r="G72" i="47"/>
  <c r="J72" i="47" s="1"/>
  <c r="K73" i="13" s="1"/>
  <c r="G71" i="47"/>
  <c r="J71" i="47" s="1"/>
  <c r="K72" i="13" s="1"/>
  <c r="G70" i="47"/>
  <c r="J70" i="47" s="1"/>
  <c r="K71" i="13" s="1"/>
  <c r="G69" i="47"/>
  <c r="J69" i="47" s="1"/>
  <c r="K70" i="13" s="1"/>
  <c r="G68" i="47"/>
  <c r="J68" i="47" s="1"/>
  <c r="K69" i="13" s="1"/>
  <c r="G67" i="47"/>
  <c r="J67" i="47" s="1"/>
  <c r="K68" i="13" s="1"/>
  <c r="G66" i="47"/>
  <c r="J66" i="47" s="1"/>
  <c r="K67" i="13" s="1"/>
  <c r="G65" i="47"/>
  <c r="J65" i="47" s="1"/>
  <c r="K65" i="13" s="1"/>
  <c r="G64" i="47"/>
  <c r="J64" i="47" s="1"/>
  <c r="K64" i="13" s="1"/>
  <c r="G63" i="47"/>
  <c r="J63" i="47" s="1"/>
  <c r="K63" i="13" s="1"/>
  <c r="G62" i="47"/>
  <c r="J62" i="47" s="1"/>
  <c r="K62" i="13" s="1"/>
  <c r="G61" i="47"/>
  <c r="J61" i="47" s="1"/>
  <c r="K61" i="13" s="1"/>
  <c r="G60" i="47"/>
  <c r="J60" i="47" s="1"/>
  <c r="K60" i="13" s="1"/>
  <c r="G59" i="47"/>
  <c r="J59" i="47" s="1"/>
  <c r="K59" i="13" s="1"/>
  <c r="G58" i="47"/>
  <c r="J58" i="47" s="1"/>
  <c r="K58" i="13" s="1"/>
  <c r="G57" i="47"/>
  <c r="J57" i="47" s="1"/>
  <c r="K57" i="13" s="1"/>
  <c r="G56" i="47"/>
  <c r="J56" i="47" s="1"/>
  <c r="K56" i="13" s="1"/>
  <c r="G55" i="47"/>
  <c r="J55" i="47" s="1"/>
  <c r="K55" i="13" s="1"/>
  <c r="G54" i="47"/>
  <c r="J54" i="47" s="1"/>
  <c r="K54" i="13" s="1"/>
  <c r="G53" i="47"/>
  <c r="J53" i="47" s="1"/>
  <c r="K53" i="13" s="1"/>
  <c r="G52" i="47"/>
  <c r="J52" i="47" s="1"/>
  <c r="K52" i="13" s="1"/>
  <c r="G51" i="47"/>
  <c r="J51" i="47" s="1"/>
  <c r="K51" i="13" s="1"/>
  <c r="G50" i="47"/>
  <c r="J50" i="47" s="1"/>
  <c r="K50" i="13" s="1"/>
  <c r="G49" i="47"/>
  <c r="J49" i="47" s="1"/>
  <c r="K49" i="13" s="1"/>
  <c r="G48" i="47"/>
  <c r="J48" i="47" s="1"/>
  <c r="K48" i="13" s="1"/>
  <c r="G47" i="47"/>
  <c r="J47" i="47" s="1"/>
  <c r="K47" i="13" s="1"/>
  <c r="G46" i="47"/>
  <c r="J46" i="47" s="1"/>
  <c r="K46" i="13" s="1"/>
  <c r="G45" i="47"/>
  <c r="J45" i="47" s="1"/>
  <c r="K45" i="13" s="1"/>
  <c r="G44" i="47"/>
  <c r="J44" i="47" s="1"/>
  <c r="K44" i="13" s="1"/>
  <c r="G43" i="47"/>
  <c r="J43" i="47" s="1"/>
  <c r="K43" i="13" s="1"/>
  <c r="G42" i="47"/>
  <c r="J42" i="47" s="1"/>
  <c r="K42" i="13" s="1"/>
  <c r="G41" i="47"/>
  <c r="J41" i="47" s="1"/>
  <c r="K41" i="13" s="1"/>
  <c r="G40" i="47"/>
  <c r="J40" i="47" s="1"/>
  <c r="K40" i="13" s="1"/>
  <c r="G39" i="47"/>
  <c r="J39" i="47" s="1"/>
  <c r="K39" i="13" s="1"/>
  <c r="G38" i="47"/>
  <c r="J38" i="47" s="1"/>
  <c r="K38" i="13" s="1"/>
  <c r="G37" i="47"/>
  <c r="J37" i="47" s="1"/>
  <c r="K37" i="13" s="1"/>
  <c r="G36" i="47"/>
  <c r="J36" i="47" s="1"/>
  <c r="K36" i="13" s="1"/>
  <c r="G35" i="47"/>
  <c r="J35" i="47" s="1"/>
  <c r="K35" i="13" s="1"/>
  <c r="G34" i="47"/>
  <c r="J34" i="47" s="1"/>
  <c r="K34" i="13" s="1"/>
  <c r="G33" i="47"/>
  <c r="J33" i="47" s="1"/>
  <c r="K33" i="13" s="1"/>
  <c r="G32" i="47"/>
  <c r="J32" i="47" s="1"/>
  <c r="K32" i="13" s="1"/>
  <c r="G31" i="47"/>
  <c r="J31" i="47" s="1"/>
  <c r="K31" i="13" s="1"/>
  <c r="G29" i="47"/>
  <c r="J29" i="47" s="1"/>
  <c r="K29" i="13" s="1"/>
  <c r="G28" i="47"/>
  <c r="J28" i="47" s="1"/>
  <c r="K28" i="13" s="1"/>
  <c r="G27" i="47"/>
  <c r="J27" i="47" s="1"/>
  <c r="K27" i="13" s="1"/>
  <c r="G26" i="47"/>
  <c r="J26" i="47" s="1"/>
  <c r="K26" i="13" s="1"/>
  <c r="G25" i="47"/>
  <c r="J25" i="47" s="1"/>
  <c r="K25" i="13" s="1"/>
  <c r="G24" i="47"/>
  <c r="J24" i="47" s="1"/>
  <c r="K24" i="13" s="1"/>
  <c r="G23" i="47"/>
  <c r="J23" i="47" s="1"/>
  <c r="K23" i="13" s="1"/>
  <c r="G22" i="47"/>
  <c r="J22" i="47" s="1"/>
  <c r="K22" i="13" s="1"/>
  <c r="G21" i="47"/>
  <c r="J21" i="47" s="1"/>
  <c r="K21" i="13" s="1"/>
  <c r="G20" i="47"/>
  <c r="J20" i="47" s="1"/>
  <c r="K20" i="13" s="1"/>
  <c r="G19" i="47"/>
  <c r="J19" i="47" s="1"/>
  <c r="K19" i="13" s="1"/>
  <c r="G18" i="47"/>
  <c r="J18" i="47" s="1"/>
  <c r="K18" i="13" s="1"/>
  <c r="G17" i="47"/>
  <c r="J17" i="47" s="1"/>
  <c r="K17" i="13" s="1"/>
  <c r="G16" i="47"/>
  <c r="J16" i="47" s="1"/>
  <c r="K16" i="13" s="1"/>
  <c r="G15" i="47"/>
  <c r="J15" i="47" s="1"/>
  <c r="K15" i="13" s="1"/>
  <c r="G14" i="47"/>
  <c r="J14" i="47" s="1"/>
  <c r="K14" i="13" s="1"/>
  <c r="G13" i="47"/>
  <c r="J13" i="47" s="1"/>
  <c r="K13" i="13" s="1"/>
  <c r="G12" i="47"/>
  <c r="J12" i="47" s="1"/>
  <c r="K12" i="13" s="1"/>
  <c r="G11" i="47"/>
  <c r="J11" i="47" s="1"/>
  <c r="K11" i="13" s="1"/>
  <c r="G10" i="47"/>
  <c r="J10" i="47" s="1"/>
  <c r="K10" i="13" s="1"/>
  <c r="G9" i="47"/>
  <c r="J9" i="47" s="1"/>
  <c r="K9" i="13" s="1"/>
  <c r="G8" i="47"/>
  <c r="J8" i="47" s="1"/>
  <c r="K8" i="13" s="1"/>
  <c r="G7" i="47"/>
  <c r="J7" i="47" s="1"/>
  <c r="K7" i="13" s="1"/>
  <c r="G6" i="47"/>
  <c r="J6" i="47" s="1"/>
  <c r="K6" i="13" s="1"/>
  <c r="G5" i="47"/>
  <c r="J5" i="47" s="1"/>
  <c r="K5" i="13" s="1"/>
  <c r="G4" i="47"/>
  <c r="J4" i="47" s="1"/>
  <c r="K4" i="13" s="1"/>
  <c r="G3" i="47"/>
  <c r="J3" i="47" s="1"/>
  <c r="K3" i="13" s="1"/>
  <c r="I113" i="46"/>
  <c r="H113" i="46"/>
  <c r="F113" i="46"/>
  <c r="E113" i="46"/>
  <c r="D113" i="46"/>
  <c r="G112" i="46"/>
  <c r="J112" i="46" s="1"/>
  <c r="J115" i="13" s="1"/>
  <c r="G111" i="46"/>
  <c r="J111" i="46" s="1"/>
  <c r="J114" i="13" s="1"/>
  <c r="G110" i="46"/>
  <c r="J110" i="46" s="1"/>
  <c r="J113" i="13" s="1"/>
  <c r="G109" i="46"/>
  <c r="J109" i="46" s="1"/>
  <c r="J112" i="13" s="1"/>
  <c r="G108" i="46"/>
  <c r="J108" i="46" s="1"/>
  <c r="J111" i="13" s="1"/>
  <c r="G107" i="46"/>
  <c r="J107" i="46" s="1"/>
  <c r="J110" i="13" s="1"/>
  <c r="G106" i="46"/>
  <c r="J106" i="46" s="1"/>
  <c r="J109" i="13" s="1"/>
  <c r="G105" i="46"/>
  <c r="J105" i="46" s="1"/>
  <c r="J108" i="13" s="1"/>
  <c r="G104" i="46"/>
  <c r="J104" i="46" s="1"/>
  <c r="J107" i="13" s="1"/>
  <c r="G103" i="46"/>
  <c r="J103" i="46" s="1"/>
  <c r="J106" i="13" s="1"/>
  <c r="G102" i="46"/>
  <c r="J102" i="46" s="1"/>
  <c r="J105" i="13" s="1"/>
  <c r="G101" i="46"/>
  <c r="J101" i="46" s="1"/>
  <c r="J104" i="13" s="1"/>
  <c r="G100" i="46"/>
  <c r="J100" i="46" s="1"/>
  <c r="J103" i="13" s="1"/>
  <c r="G99" i="46"/>
  <c r="J99" i="46" s="1"/>
  <c r="J102" i="13" s="1"/>
  <c r="G98" i="46"/>
  <c r="J98" i="46" s="1"/>
  <c r="J101" i="13" s="1"/>
  <c r="G97" i="46"/>
  <c r="J97" i="46" s="1"/>
  <c r="J100" i="13" s="1"/>
  <c r="G96" i="46"/>
  <c r="J96" i="46" s="1"/>
  <c r="J98" i="13" s="1"/>
  <c r="G95" i="46"/>
  <c r="J95" i="46" s="1"/>
  <c r="J97" i="13" s="1"/>
  <c r="G94" i="46"/>
  <c r="J94" i="46" s="1"/>
  <c r="J96" i="13" s="1"/>
  <c r="G93" i="46"/>
  <c r="J93" i="46" s="1"/>
  <c r="J95" i="13" s="1"/>
  <c r="G92" i="46"/>
  <c r="J92" i="46" s="1"/>
  <c r="J94" i="13" s="1"/>
  <c r="G91" i="46"/>
  <c r="J91" i="46" s="1"/>
  <c r="J93" i="13" s="1"/>
  <c r="G90" i="46"/>
  <c r="J90" i="46" s="1"/>
  <c r="J92" i="13" s="1"/>
  <c r="G89" i="46"/>
  <c r="J89" i="46" s="1"/>
  <c r="J91" i="13" s="1"/>
  <c r="G88" i="46"/>
  <c r="J88" i="46" s="1"/>
  <c r="J90" i="13" s="1"/>
  <c r="G87" i="46"/>
  <c r="J87" i="46" s="1"/>
  <c r="J89" i="13" s="1"/>
  <c r="G86" i="46"/>
  <c r="J86" i="46" s="1"/>
  <c r="J88" i="13" s="1"/>
  <c r="G85" i="46"/>
  <c r="J85" i="46" s="1"/>
  <c r="J87" i="13" s="1"/>
  <c r="G84" i="46"/>
  <c r="J84" i="46" s="1"/>
  <c r="J86" i="13" s="1"/>
  <c r="G83" i="46"/>
  <c r="J83" i="46" s="1"/>
  <c r="J85" i="13" s="1"/>
  <c r="G82" i="46"/>
  <c r="J82" i="46" s="1"/>
  <c r="J83" i="13" s="1"/>
  <c r="G81" i="46"/>
  <c r="J81" i="46" s="1"/>
  <c r="J82" i="13" s="1"/>
  <c r="G80" i="46"/>
  <c r="J80" i="46" s="1"/>
  <c r="J81" i="13" s="1"/>
  <c r="G79" i="46"/>
  <c r="J79" i="46" s="1"/>
  <c r="J80" i="13" s="1"/>
  <c r="G78" i="46"/>
  <c r="J78" i="46" s="1"/>
  <c r="J79" i="13" s="1"/>
  <c r="G77" i="46"/>
  <c r="J77" i="46" s="1"/>
  <c r="J78" i="13" s="1"/>
  <c r="G76" i="46"/>
  <c r="J76" i="46" s="1"/>
  <c r="J77" i="13" s="1"/>
  <c r="G75" i="46"/>
  <c r="J75" i="46" s="1"/>
  <c r="J76" i="13" s="1"/>
  <c r="G74" i="46"/>
  <c r="J74" i="46" s="1"/>
  <c r="J75" i="13" s="1"/>
  <c r="G73" i="46"/>
  <c r="J73" i="46" s="1"/>
  <c r="J74" i="13" s="1"/>
  <c r="G72" i="46"/>
  <c r="J72" i="46" s="1"/>
  <c r="J73" i="13" s="1"/>
  <c r="G71" i="46"/>
  <c r="J71" i="46" s="1"/>
  <c r="J72" i="13" s="1"/>
  <c r="G70" i="46"/>
  <c r="J70" i="46" s="1"/>
  <c r="J71" i="13" s="1"/>
  <c r="G69" i="46"/>
  <c r="J69" i="46" s="1"/>
  <c r="J70" i="13" s="1"/>
  <c r="G68" i="46"/>
  <c r="J68" i="46" s="1"/>
  <c r="J69" i="13" s="1"/>
  <c r="G67" i="46"/>
  <c r="J67" i="46" s="1"/>
  <c r="J68" i="13" s="1"/>
  <c r="G66" i="46"/>
  <c r="J66" i="46" s="1"/>
  <c r="J67" i="13" s="1"/>
  <c r="G65" i="46"/>
  <c r="J65" i="46" s="1"/>
  <c r="J65" i="13" s="1"/>
  <c r="G64" i="46"/>
  <c r="J64" i="46" s="1"/>
  <c r="J64" i="13" s="1"/>
  <c r="G63" i="46"/>
  <c r="J63" i="46" s="1"/>
  <c r="J63" i="13" s="1"/>
  <c r="G62" i="46"/>
  <c r="J62" i="46" s="1"/>
  <c r="J62" i="13" s="1"/>
  <c r="G61" i="46"/>
  <c r="J61" i="46" s="1"/>
  <c r="J61" i="13" s="1"/>
  <c r="G60" i="46"/>
  <c r="J60" i="46" s="1"/>
  <c r="J60" i="13" s="1"/>
  <c r="G59" i="46"/>
  <c r="J59" i="46" s="1"/>
  <c r="J59" i="13" s="1"/>
  <c r="G58" i="46"/>
  <c r="J58" i="46" s="1"/>
  <c r="J58" i="13" s="1"/>
  <c r="G57" i="46"/>
  <c r="J57" i="46" s="1"/>
  <c r="J57" i="13" s="1"/>
  <c r="G56" i="46"/>
  <c r="J56" i="46" s="1"/>
  <c r="J56" i="13" s="1"/>
  <c r="G55" i="46"/>
  <c r="J55" i="46" s="1"/>
  <c r="J55" i="13" s="1"/>
  <c r="G54" i="46"/>
  <c r="J54" i="46" s="1"/>
  <c r="J54" i="13" s="1"/>
  <c r="G53" i="46"/>
  <c r="J53" i="46" s="1"/>
  <c r="J53" i="13" s="1"/>
  <c r="G52" i="46"/>
  <c r="J52" i="46" s="1"/>
  <c r="J52" i="13" s="1"/>
  <c r="G51" i="46"/>
  <c r="J51" i="46" s="1"/>
  <c r="J51" i="13" s="1"/>
  <c r="G50" i="46"/>
  <c r="J50" i="46" s="1"/>
  <c r="J50" i="13" s="1"/>
  <c r="G49" i="46"/>
  <c r="J49" i="46" s="1"/>
  <c r="J49" i="13" s="1"/>
  <c r="G48" i="46"/>
  <c r="J48" i="46" s="1"/>
  <c r="J48" i="13" s="1"/>
  <c r="G47" i="46"/>
  <c r="J47" i="46" s="1"/>
  <c r="J47" i="13" s="1"/>
  <c r="G46" i="46"/>
  <c r="J46" i="46" s="1"/>
  <c r="J46" i="13" s="1"/>
  <c r="G45" i="46"/>
  <c r="J45" i="46" s="1"/>
  <c r="J45" i="13" s="1"/>
  <c r="G44" i="46"/>
  <c r="J44" i="46" s="1"/>
  <c r="J44" i="13" s="1"/>
  <c r="G43" i="46"/>
  <c r="J43" i="46" s="1"/>
  <c r="J43" i="13" s="1"/>
  <c r="G42" i="46"/>
  <c r="J42" i="46" s="1"/>
  <c r="J42" i="13" s="1"/>
  <c r="G41" i="46"/>
  <c r="J41" i="46" s="1"/>
  <c r="J41" i="13" s="1"/>
  <c r="G40" i="46"/>
  <c r="J40" i="46" s="1"/>
  <c r="J40" i="13" s="1"/>
  <c r="G39" i="46"/>
  <c r="J39" i="46" s="1"/>
  <c r="J39" i="13" s="1"/>
  <c r="G38" i="46"/>
  <c r="J38" i="46" s="1"/>
  <c r="J38" i="13" s="1"/>
  <c r="G37" i="46"/>
  <c r="J37" i="46" s="1"/>
  <c r="J37" i="13" s="1"/>
  <c r="G36" i="46"/>
  <c r="J36" i="46" s="1"/>
  <c r="J36" i="13" s="1"/>
  <c r="G35" i="46"/>
  <c r="J35" i="46" s="1"/>
  <c r="J35" i="13" s="1"/>
  <c r="G34" i="46"/>
  <c r="J34" i="46" s="1"/>
  <c r="J34" i="13" s="1"/>
  <c r="G33" i="46"/>
  <c r="J33" i="46" s="1"/>
  <c r="J33" i="13" s="1"/>
  <c r="G32" i="46"/>
  <c r="J32" i="46" s="1"/>
  <c r="J32" i="13" s="1"/>
  <c r="G31" i="46"/>
  <c r="J31" i="46" s="1"/>
  <c r="J31" i="13" s="1"/>
  <c r="G29" i="46"/>
  <c r="J29" i="46" s="1"/>
  <c r="J29" i="13" s="1"/>
  <c r="G28" i="46"/>
  <c r="J28" i="46" s="1"/>
  <c r="J28" i="13" s="1"/>
  <c r="G27" i="46"/>
  <c r="J27" i="46" s="1"/>
  <c r="J27" i="13" s="1"/>
  <c r="G26" i="46"/>
  <c r="J26" i="46" s="1"/>
  <c r="J26" i="13" s="1"/>
  <c r="G25" i="46"/>
  <c r="J25" i="46" s="1"/>
  <c r="J25" i="13" s="1"/>
  <c r="G24" i="46"/>
  <c r="J24" i="46" s="1"/>
  <c r="J24" i="13" s="1"/>
  <c r="G23" i="46"/>
  <c r="J23" i="46" s="1"/>
  <c r="J23" i="13" s="1"/>
  <c r="G22" i="46"/>
  <c r="J22" i="46" s="1"/>
  <c r="J22" i="13" s="1"/>
  <c r="G21" i="46"/>
  <c r="J21" i="46" s="1"/>
  <c r="J21" i="13" s="1"/>
  <c r="G20" i="46"/>
  <c r="J20" i="46" s="1"/>
  <c r="J20" i="13" s="1"/>
  <c r="G19" i="46"/>
  <c r="J19" i="46" s="1"/>
  <c r="J19" i="13" s="1"/>
  <c r="G18" i="46"/>
  <c r="J18" i="46" s="1"/>
  <c r="J18" i="13" s="1"/>
  <c r="G17" i="46"/>
  <c r="J17" i="46" s="1"/>
  <c r="J17" i="13" s="1"/>
  <c r="G16" i="46"/>
  <c r="J16" i="46" s="1"/>
  <c r="J16" i="13" s="1"/>
  <c r="G15" i="46"/>
  <c r="J15" i="46" s="1"/>
  <c r="J15" i="13" s="1"/>
  <c r="J14" i="46"/>
  <c r="J14" i="13" s="1"/>
  <c r="G13" i="46"/>
  <c r="J13" i="46" s="1"/>
  <c r="J13" i="13" s="1"/>
  <c r="G12" i="46"/>
  <c r="J12" i="46" s="1"/>
  <c r="J12" i="13" s="1"/>
  <c r="G11" i="46"/>
  <c r="J11" i="46" s="1"/>
  <c r="J11" i="13" s="1"/>
  <c r="G10" i="46"/>
  <c r="J10" i="46" s="1"/>
  <c r="J10" i="13" s="1"/>
  <c r="G9" i="46"/>
  <c r="J9" i="46" s="1"/>
  <c r="J9" i="13" s="1"/>
  <c r="G8" i="46"/>
  <c r="J8" i="46" s="1"/>
  <c r="J8" i="13" s="1"/>
  <c r="G7" i="46"/>
  <c r="J7" i="46" s="1"/>
  <c r="J7" i="13" s="1"/>
  <c r="G6" i="46"/>
  <c r="J6" i="46" s="1"/>
  <c r="J6" i="13" s="1"/>
  <c r="G5" i="46"/>
  <c r="J5" i="46" s="1"/>
  <c r="J5" i="13" s="1"/>
  <c r="G4" i="46"/>
  <c r="J4" i="46" s="1"/>
  <c r="J4" i="13" s="1"/>
  <c r="G3" i="46"/>
  <c r="J3" i="46" s="1"/>
  <c r="J3" i="13" s="1"/>
  <c r="I114" i="45"/>
  <c r="H114" i="45"/>
  <c r="F114" i="45"/>
  <c r="E114" i="45"/>
  <c r="D114" i="45"/>
  <c r="G113" i="45"/>
  <c r="J113" i="45" s="1"/>
  <c r="I115" i="13" s="1"/>
  <c r="G112" i="45"/>
  <c r="J112" i="45" s="1"/>
  <c r="I114" i="13" s="1"/>
  <c r="G111" i="45"/>
  <c r="J111" i="45" s="1"/>
  <c r="I113" i="13" s="1"/>
  <c r="G110" i="45"/>
  <c r="J110" i="45" s="1"/>
  <c r="I112" i="13" s="1"/>
  <c r="G109" i="45"/>
  <c r="J109" i="45" s="1"/>
  <c r="I111" i="13" s="1"/>
  <c r="G108" i="45"/>
  <c r="J108" i="45" s="1"/>
  <c r="I110" i="13" s="1"/>
  <c r="G107" i="45"/>
  <c r="J107" i="45" s="1"/>
  <c r="I109" i="13" s="1"/>
  <c r="G106" i="45"/>
  <c r="J106" i="45" s="1"/>
  <c r="I108" i="13" s="1"/>
  <c r="G105" i="45"/>
  <c r="J105" i="45" s="1"/>
  <c r="I107" i="13" s="1"/>
  <c r="G104" i="45"/>
  <c r="J104" i="45" s="1"/>
  <c r="I106" i="13" s="1"/>
  <c r="G103" i="45"/>
  <c r="J103" i="45" s="1"/>
  <c r="I105" i="13" s="1"/>
  <c r="G102" i="45"/>
  <c r="J102" i="45" s="1"/>
  <c r="I104" i="13" s="1"/>
  <c r="G101" i="45"/>
  <c r="J101" i="45" s="1"/>
  <c r="I103" i="13" s="1"/>
  <c r="G100" i="45"/>
  <c r="J100" i="45" s="1"/>
  <c r="I102" i="13" s="1"/>
  <c r="G99" i="45"/>
  <c r="J99" i="45" s="1"/>
  <c r="I101" i="13" s="1"/>
  <c r="G98" i="45"/>
  <c r="J98" i="45" s="1"/>
  <c r="I100" i="13" s="1"/>
  <c r="G97" i="45"/>
  <c r="J97" i="45" s="1"/>
  <c r="I99" i="13" s="1"/>
  <c r="G96" i="45"/>
  <c r="J96" i="45" s="1"/>
  <c r="I98" i="13" s="1"/>
  <c r="G95" i="45"/>
  <c r="J95" i="45" s="1"/>
  <c r="I97" i="13" s="1"/>
  <c r="G94" i="45"/>
  <c r="J94" i="45" s="1"/>
  <c r="I96" i="13" s="1"/>
  <c r="G93" i="45"/>
  <c r="J93" i="45" s="1"/>
  <c r="I95" i="13" s="1"/>
  <c r="G92" i="45"/>
  <c r="J92" i="45" s="1"/>
  <c r="I94" i="13" s="1"/>
  <c r="G91" i="45"/>
  <c r="J91" i="45" s="1"/>
  <c r="I93" i="13" s="1"/>
  <c r="G90" i="45"/>
  <c r="J90" i="45" s="1"/>
  <c r="I92" i="13" s="1"/>
  <c r="G89" i="45"/>
  <c r="J89" i="45" s="1"/>
  <c r="I91" i="13" s="1"/>
  <c r="G88" i="45"/>
  <c r="J88" i="45" s="1"/>
  <c r="I90" i="13" s="1"/>
  <c r="G87" i="45"/>
  <c r="J87" i="45" s="1"/>
  <c r="I89" i="13" s="1"/>
  <c r="G86" i="45"/>
  <c r="J86" i="45" s="1"/>
  <c r="I88" i="13" s="1"/>
  <c r="G85" i="45"/>
  <c r="J85" i="45" s="1"/>
  <c r="I87" i="13" s="1"/>
  <c r="G84" i="45"/>
  <c r="J84" i="45" s="1"/>
  <c r="I86" i="13" s="1"/>
  <c r="G83" i="45"/>
  <c r="J83" i="45" s="1"/>
  <c r="I85" i="13" s="1"/>
  <c r="G82" i="45"/>
  <c r="J82" i="45" s="1"/>
  <c r="I83" i="13" s="1"/>
  <c r="G81" i="45"/>
  <c r="J81" i="45" s="1"/>
  <c r="I82" i="13" s="1"/>
  <c r="G80" i="45"/>
  <c r="J80" i="45" s="1"/>
  <c r="I81" i="13" s="1"/>
  <c r="G79" i="45"/>
  <c r="J79" i="45" s="1"/>
  <c r="I80" i="13" s="1"/>
  <c r="G78" i="45"/>
  <c r="J78" i="45" s="1"/>
  <c r="I79" i="13" s="1"/>
  <c r="G77" i="45"/>
  <c r="J77" i="45" s="1"/>
  <c r="I78" i="13" s="1"/>
  <c r="G76" i="45"/>
  <c r="J76" i="45" s="1"/>
  <c r="I77" i="13" s="1"/>
  <c r="G75" i="45"/>
  <c r="J75" i="45" s="1"/>
  <c r="I76" i="13" s="1"/>
  <c r="G74" i="45"/>
  <c r="J74" i="45" s="1"/>
  <c r="I75" i="13" s="1"/>
  <c r="G73" i="45"/>
  <c r="J73" i="45" s="1"/>
  <c r="I74" i="13" s="1"/>
  <c r="G72" i="45"/>
  <c r="J72" i="45" s="1"/>
  <c r="I73" i="13" s="1"/>
  <c r="G71" i="45"/>
  <c r="J71" i="45" s="1"/>
  <c r="I72" i="13" s="1"/>
  <c r="G70" i="45"/>
  <c r="J70" i="45" s="1"/>
  <c r="I71" i="13" s="1"/>
  <c r="G69" i="45"/>
  <c r="J69" i="45" s="1"/>
  <c r="I70" i="13" s="1"/>
  <c r="G68" i="45"/>
  <c r="J68" i="45" s="1"/>
  <c r="I69" i="13" s="1"/>
  <c r="G67" i="45"/>
  <c r="J67" i="45" s="1"/>
  <c r="I68" i="13" s="1"/>
  <c r="G66" i="45"/>
  <c r="J66" i="45" s="1"/>
  <c r="I67" i="13" s="1"/>
  <c r="G65" i="45"/>
  <c r="J65" i="45" s="1"/>
  <c r="I65" i="13" s="1"/>
  <c r="G64" i="45"/>
  <c r="J64" i="45" s="1"/>
  <c r="I64" i="13" s="1"/>
  <c r="G63" i="45"/>
  <c r="J63" i="45" s="1"/>
  <c r="I63" i="13" s="1"/>
  <c r="G62" i="45"/>
  <c r="J62" i="45" s="1"/>
  <c r="I62" i="13" s="1"/>
  <c r="G61" i="45"/>
  <c r="J61" i="45" s="1"/>
  <c r="I61" i="13" s="1"/>
  <c r="G60" i="45"/>
  <c r="J60" i="45" s="1"/>
  <c r="I60" i="13" s="1"/>
  <c r="G59" i="45"/>
  <c r="J59" i="45" s="1"/>
  <c r="I59" i="13" s="1"/>
  <c r="G58" i="45"/>
  <c r="J58" i="45" s="1"/>
  <c r="I58" i="13" s="1"/>
  <c r="G57" i="45"/>
  <c r="J57" i="45" s="1"/>
  <c r="I57" i="13" s="1"/>
  <c r="G56" i="45"/>
  <c r="J56" i="45" s="1"/>
  <c r="I56" i="13" s="1"/>
  <c r="G55" i="45"/>
  <c r="J55" i="45" s="1"/>
  <c r="I55" i="13" s="1"/>
  <c r="G54" i="45"/>
  <c r="J54" i="45" s="1"/>
  <c r="I54" i="13" s="1"/>
  <c r="G53" i="45"/>
  <c r="J53" i="45" s="1"/>
  <c r="I53" i="13" s="1"/>
  <c r="G52" i="45"/>
  <c r="J52" i="45" s="1"/>
  <c r="I52" i="13" s="1"/>
  <c r="G51" i="45"/>
  <c r="J51" i="45" s="1"/>
  <c r="I51" i="13" s="1"/>
  <c r="G50" i="45"/>
  <c r="J50" i="45" s="1"/>
  <c r="I50" i="13" s="1"/>
  <c r="G49" i="45"/>
  <c r="J49" i="45" s="1"/>
  <c r="I49" i="13" s="1"/>
  <c r="G48" i="45"/>
  <c r="J48" i="45" s="1"/>
  <c r="I48" i="13" s="1"/>
  <c r="G47" i="45"/>
  <c r="J47" i="45" s="1"/>
  <c r="I47" i="13" s="1"/>
  <c r="G46" i="45"/>
  <c r="J46" i="45" s="1"/>
  <c r="I46" i="13" s="1"/>
  <c r="G45" i="45"/>
  <c r="J45" i="45" s="1"/>
  <c r="I45" i="13" s="1"/>
  <c r="J44" i="45"/>
  <c r="I44" i="13" s="1"/>
  <c r="G44" i="45"/>
  <c r="G43" i="45"/>
  <c r="J43" i="45" s="1"/>
  <c r="I43" i="13" s="1"/>
  <c r="G42" i="45"/>
  <c r="J42" i="45" s="1"/>
  <c r="I42" i="13" s="1"/>
  <c r="G41" i="45"/>
  <c r="J41" i="45" s="1"/>
  <c r="I41" i="13" s="1"/>
  <c r="G40" i="45"/>
  <c r="J40" i="45" s="1"/>
  <c r="I40" i="13" s="1"/>
  <c r="G39" i="45"/>
  <c r="J39" i="45" s="1"/>
  <c r="I39" i="13" s="1"/>
  <c r="G38" i="45"/>
  <c r="J38" i="45" s="1"/>
  <c r="I38" i="13" s="1"/>
  <c r="G37" i="45"/>
  <c r="J37" i="45" s="1"/>
  <c r="I37" i="13" s="1"/>
  <c r="G36" i="45"/>
  <c r="J36" i="45" s="1"/>
  <c r="I36" i="13" s="1"/>
  <c r="G35" i="45"/>
  <c r="J35" i="45" s="1"/>
  <c r="I35" i="13" s="1"/>
  <c r="G34" i="45"/>
  <c r="J34" i="45" s="1"/>
  <c r="I34" i="13" s="1"/>
  <c r="G33" i="45"/>
  <c r="J33" i="45" s="1"/>
  <c r="I33" i="13" s="1"/>
  <c r="G32" i="45"/>
  <c r="J32" i="45" s="1"/>
  <c r="I32" i="13" s="1"/>
  <c r="G31" i="45"/>
  <c r="J31" i="45" s="1"/>
  <c r="I31" i="13" s="1"/>
  <c r="G29" i="45"/>
  <c r="J29" i="45" s="1"/>
  <c r="I29" i="13" s="1"/>
  <c r="G28" i="45"/>
  <c r="J28" i="45" s="1"/>
  <c r="I28" i="13" s="1"/>
  <c r="J27" i="45"/>
  <c r="I27" i="13" s="1"/>
  <c r="G27" i="45"/>
  <c r="G26" i="45"/>
  <c r="J26" i="45" s="1"/>
  <c r="I26" i="13" s="1"/>
  <c r="G25" i="45"/>
  <c r="J25" i="45" s="1"/>
  <c r="I25" i="13" s="1"/>
  <c r="G24" i="45"/>
  <c r="J24" i="45" s="1"/>
  <c r="I24" i="13" s="1"/>
  <c r="G23" i="45"/>
  <c r="J23" i="45" s="1"/>
  <c r="I23" i="13" s="1"/>
  <c r="G22" i="45"/>
  <c r="J22" i="45" s="1"/>
  <c r="I22" i="13" s="1"/>
  <c r="G21" i="45"/>
  <c r="J21" i="45" s="1"/>
  <c r="I21" i="13" s="1"/>
  <c r="G20" i="45"/>
  <c r="J20" i="45" s="1"/>
  <c r="I20" i="13" s="1"/>
  <c r="G19" i="45"/>
  <c r="J19" i="45" s="1"/>
  <c r="I19" i="13" s="1"/>
  <c r="G18" i="45"/>
  <c r="J18" i="45" s="1"/>
  <c r="I18" i="13" s="1"/>
  <c r="G17" i="45"/>
  <c r="J17" i="45" s="1"/>
  <c r="I17" i="13" s="1"/>
  <c r="G16" i="45"/>
  <c r="J16" i="45" s="1"/>
  <c r="I16" i="13" s="1"/>
  <c r="G15" i="45"/>
  <c r="J15" i="45" s="1"/>
  <c r="I15" i="13" s="1"/>
  <c r="G14" i="45"/>
  <c r="J14" i="45" s="1"/>
  <c r="I14" i="13" s="1"/>
  <c r="G13" i="45"/>
  <c r="J13" i="45" s="1"/>
  <c r="I13" i="13" s="1"/>
  <c r="G12" i="45"/>
  <c r="J12" i="45" s="1"/>
  <c r="I12" i="13" s="1"/>
  <c r="G11" i="45"/>
  <c r="J11" i="45" s="1"/>
  <c r="I11" i="13" s="1"/>
  <c r="G10" i="45"/>
  <c r="J10" i="45" s="1"/>
  <c r="I10" i="13" s="1"/>
  <c r="G9" i="45"/>
  <c r="J9" i="45" s="1"/>
  <c r="I9" i="13" s="1"/>
  <c r="G8" i="45"/>
  <c r="J8" i="45" s="1"/>
  <c r="I8" i="13" s="1"/>
  <c r="G7" i="45"/>
  <c r="J7" i="45" s="1"/>
  <c r="I7" i="13" s="1"/>
  <c r="G6" i="45"/>
  <c r="J6" i="45" s="1"/>
  <c r="I6" i="13" s="1"/>
  <c r="G5" i="45"/>
  <c r="J5" i="45" s="1"/>
  <c r="I5" i="13" s="1"/>
  <c r="G4" i="45"/>
  <c r="J4" i="45" s="1"/>
  <c r="I4" i="13" s="1"/>
  <c r="G3" i="45"/>
  <c r="J3" i="45" s="1"/>
  <c r="I3" i="13" s="1"/>
  <c r="I114" i="44"/>
  <c r="H114" i="44"/>
  <c r="F114" i="44"/>
  <c r="E114" i="44"/>
  <c r="D114" i="44"/>
  <c r="G113" i="44"/>
  <c r="J113" i="44" s="1"/>
  <c r="G112" i="44"/>
  <c r="J112" i="44" s="1"/>
  <c r="G111" i="44"/>
  <c r="J111" i="44" s="1"/>
  <c r="G110" i="44"/>
  <c r="J110" i="44" s="1"/>
  <c r="G109" i="44"/>
  <c r="J109" i="44" s="1"/>
  <c r="G108" i="44"/>
  <c r="J108" i="44" s="1"/>
  <c r="G107" i="44"/>
  <c r="J107" i="44" s="1"/>
  <c r="G106" i="44"/>
  <c r="J106" i="44" s="1"/>
  <c r="G105" i="44"/>
  <c r="J105" i="44" s="1"/>
  <c r="G104" i="44"/>
  <c r="J104" i="44" s="1"/>
  <c r="G103" i="44"/>
  <c r="J103" i="44" s="1"/>
  <c r="G102" i="44"/>
  <c r="J102" i="44" s="1"/>
  <c r="G101" i="44"/>
  <c r="J101" i="44" s="1"/>
  <c r="G100" i="44"/>
  <c r="J100" i="44" s="1"/>
  <c r="G99" i="44"/>
  <c r="J99" i="44" s="1"/>
  <c r="G98" i="44"/>
  <c r="J98" i="44" s="1"/>
  <c r="G97" i="44"/>
  <c r="J97" i="44" s="1"/>
  <c r="G96" i="44"/>
  <c r="J96" i="44" s="1"/>
  <c r="G95" i="44"/>
  <c r="J95" i="44" s="1"/>
  <c r="G94" i="44"/>
  <c r="J94" i="44" s="1"/>
  <c r="G93" i="44"/>
  <c r="J93" i="44" s="1"/>
  <c r="G92" i="44"/>
  <c r="J92" i="44" s="1"/>
  <c r="G91" i="44"/>
  <c r="J91" i="44" s="1"/>
  <c r="G90" i="44"/>
  <c r="J90" i="44" s="1"/>
  <c r="G89" i="44"/>
  <c r="J89" i="44" s="1"/>
  <c r="G88" i="44"/>
  <c r="J88" i="44" s="1"/>
  <c r="G87" i="44"/>
  <c r="J87" i="44" s="1"/>
  <c r="G86" i="44"/>
  <c r="J86" i="44" s="1"/>
  <c r="G85" i="44"/>
  <c r="J85" i="44" s="1"/>
  <c r="G84" i="44"/>
  <c r="J84" i="44" s="1"/>
  <c r="G83" i="44"/>
  <c r="J83" i="44" s="1"/>
  <c r="G82" i="44"/>
  <c r="J82" i="44" s="1"/>
  <c r="G81" i="44"/>
  <c r="J81" i="44" s="1"/>
  <c r="G80" i="44"/>
  <c r="J80" i="44" s="1"/>
  <c r="G79" i="44"/>
  <c r="J79" i="44" s="1"/>
  <c r="G78" i="44"/>
  <c r="J78" i="44" s="1"/>
  <c r="G77" i="44"/>
  <c r="J77" i="44" s="1"/>
  <c r="G76" i="44"/>
  <c r="J76" i="44" s="1"/>
  <c r="G75" i="44"/>
  <c r="J75" i="44" s="1"/>
  <c r="G74" i="44"/>
  <c r="J74" i="44" s="1"/>
  <c r="G73" i="44"/>
  <c r="J73" i="44" s="1"/>
  <c r="G72" i="44"/>
  <c r="J72" i="44" s="1"/>
  <c r="G71" i="44"/>
  <c r="J71" i="44" s="1"/>
  <c r="G70" i="44"/>
  <c r="J70" i="44" s="1"/>
  <c r="G69" i="44"/>
  <c r="J69" i="44" s="1"/>
  <c r="G68" i="44"/>
  <c r="J68" i="44" s="1"/>
  <c r="G67" i="44"/>
  <c r="J67" i="44" s="1"/>
  <c r="G66" i="44"/>
  <c r="J66" i="44" s="1"/>
  <c r="G65" i="44"/>
  <c r="J65" i="44" s="1"/>
  <c r="G64" i="44"/>
  <c r="J64" i="44" s="1"/>
  <c r="G63" i="44"/>
  <c r="J63" i="44" s="1"/>
  <c r="G62" i="44"/>
  <c r="J62" i="44" s="1"/>
  <c r="G61" i="44"/>
  <c r="J61" i="44" s="1"/>
  <c r="G60" i="44"/>
  <c r="J60" i="44" s="1"/>
  <c r="G59" i="44"/>
  <c r="J59" i="44" s="1"/>
  <c r="G58" i="44"/>
  <c r="J58" i="44" s="1"/>
  <c r="G57" i="44"/>
  <c r="J57" i="44" s="1"/>
  <c r="G56" i="44"/>
  <c r="J56" i="44" s="1"/>
  <c r="G55" i="44"/>
  <c r="J55" i="44" s="1"/>
  <c r="G54" i="44"/>
  <c r="J54" i="44" s="1"/>
  <c r="G53" i="44"/>
  <c r="J53" i="44" s="1"/>
  <c r="G52" i="44"/>
  <c r="J52" i="44" s="1"/>
  <c r="G51" i="44"/>
  <c r="J51" i="44" s="1"/>
  <c r="G50" i="44"/>
  <c r="J50" i="44" s="1"/>
  <c r="G49" i="44"/>
  <c r="J49" i="44" s="1"/>
  <c r="G48" i="44"/>
  <c r="J48" i="44" s="1"/>
  <c r="G47" i="44"/>
  <c r="J47" i="44" s="1"/>
  <c r="G46" i="44"/>
  <c r="J46" i="44" s="1"/>
  <c r="G45" i="44"/>
  <c r="J45" i="44" s="1"/>
  <c r="G44" i="44"/>
  <c r="J44" i="44" s="1"/>
  <c r="G43" i="44"/>
  <c r="J43" i="44" s="1"/>
  <c r="G42" i="44"/>
  <c r="J42" i="44" s="1"/>
  <c r="G41" i="44"/>
  <c r="J41" i="44" s="1"/>
  <c r="G40" i="44"/>
  <c r="J40" i="44" s="1"/>
  <c r="G39" i="44"/>
  <c r="J39" i="44" s="1"/>
  <c r="G38" i="44"/>
  <c r="J38" i="44" s="1"/>
  <c r="G37" i="44"/>
  <c r="J37" i="44" s="1"/>
  <c r="G36" i="44"/>
  <c r="J36" i="44" s="1"/>
  <c r="G35" i="44"/>
  <c r="J35" i="44" s="1"/>
  <c r="G34" i="44"/>
  <c r="J34" i="44" s="1"/>
  <c r="G33" i="44"/>
  <c r="J33" i="44" s="1"/>
  <c r="G32" i="44"/>
  <c r="J32" i="44" s="1"/>
  <c r="G31" i="44"/>
  <c r="J31" i="44" s="1"/>
  <c r="G29" i="44"/>
  <c r="J29" i="44" s="1"/>
  <c r="G28" i="44"/>
  <c r="J28" i="44" s="1"/>
  <c r="G27" i="44"/>
  <c r="J27" i="44" s="1"/>
  <c r="G26" i="44"/>
  <c r="J26" i="44" s="1"/>
  <c r="G25" i="44"/>
  <c r="J25" i="44" s="1"/>
  <c r="G24" i="44"/>
  <c r="J24" i="44" s="1"/>
  <c r="G23" i="44"/>
  <c r="J23" i="44" s="1"/>
  <c r="G22" i="44"/>
  <c r="J22" i="44" s="1"/>
  <c r="G21" i="44"/>
  <c r="J21" i="44" s="1"/>
  <c r="G20" i="44"/>
  <c r="J20" i="44" s="1"/>
  <c r="G19" i="44"/>
  <c r="J19" i="44" s="1"/>
  <c r="G18" i="44"/>
  <c r="J18" i="44" s="1"/>
  <c r="G17" i="44"/>
  <c r="J17" i="44" s="1"/>
  <c r="G16" i="44"/>
  <c r="J16" i="44" s="1"/>
  <c r="G15" i="44"/>
  <c r="J15" i="44" s="1"/>
  <c r="G14" i="44"/>
  <c r="J14" i="44" s="1"/>
  <c r="G13" i="44"/>
  <c r="J13" i="44" s="1"/>
  <c r="G12" i="44"/>
  <c r="J12" i="44" s="1"/>
  <c r="G11" i="44"/>
  <c r="J11" i="44" s="1"/>
  <c r="G10" i="44"/>
  <c r="J10" i="44" s="1"/>
  <c r="G9" i="44"/>
  <c r="J9" i="44" s="1"/>
  <c r="G8" i="44"/>
  <c r="J8" i="44" s="1"/>
  <c r="G7" i="44"/>
  <c r="J7" i="44" s="1"/>
  <c r="G6" i="44"/>
  <c r="J6" i="44" s="1"/>
  <c r="G5" i="44"/>
  <c r="J5" i="44" s="1"/>
  <c r="G4" i="44"/>
  <c r="J4" i="44" s="1"/>
  <c r="G3" i="44"/>
  <c r="J3" i="44" s="1"/>
  <c r="I114" i="43"/>
  <c r="H114" i="43"/>
  <c r="F114" i="43"/>
  <c r="E114" i="43"/>
  <c r="D114" i="43"/>
  <c r="G113" i="43"/>
  <c r="G115" i="13" s="1"/>
  <c r="G112" i="43"/>
  <c r="J112" i="43" s="1"/>
  <c r="G114" i="13" s="1"/>
  <c r="G111" i="43"/>
  <c r="J111" i="43" s="1"/>
  <c r="G113" i="13" s="1"/>
  <c r="G110" i="43"/>
  <c r="J110" i="43" s="1"/>
  <c r="G112" i="13" s="1"/>
  <c r="G109" i="43"/>
  <c r="J109" i="43" s="1"/>
  <c r="G111" i="13" s="1"/>
  <c r="G108" i="43"/>
  <c r="J108" i="43" s="1"/>
  <c r="G110" i="13" s="1"/>
  <c r="G107" i="43"/>
  <c r="J107" i="43" s="1"/>
  <c r="G109" i="13" s="1"/>
  <c r="G106" i="43"/>
  <c r="J106" i="43" s="1"/>
  <c r="G108" i="13" s="1"/>
  <c r="G105" i="43"/>
  <c r="J105" i="43" s="1"/>
  <c r="G107" i="13" s="1"/>
  <c r="G104" i="43"/>
  <c r="J104" i="43" s="1"/>
  <c r="G106" i="13" s="1"/>
  <c r="G103" i="43"/>
  <c r="J103" i="43" s="1"/>
  <c r="G105" i="13" s="1"/>
  <c r="G102" i="43"/>
  <c r="J102" i="43" s="1"/>
  <c r="G104" i="13" s="1"/>
  <c r="G101" i="43"/>
  <c r="J101" i="43" s="1"/>
  <c r="G103" i="13" s="1"/>
  <c r="G100" i="43"/>
  <c r="J100" i="43" s="1"/>
  <c r="G102" i="13" s="1"/>
  <c r="G99" i="43"/>
  <c r="J99" i="43" s="1"/>
  <c r="G101" i="13" s="1"/>
  <c r="G98" i="43"/>
  <c r="J98" i="43" s="1"/>
  <c r="G100" i="13" s="1"/>
  <c r="G97" i="43"/>
  <c r="J97" i="43" s="1"/>
  <c r="G99" i="13" s="1"/>
  <c r="G96" i="43"/>
  <c r="J96" i="43" s="1"/>
  <c r="G98" i="13" s="1"/>
  <c r="G95" i="43"/>
  <c r="J95" i="43" s="1"/>
  <c r="G97" i="13" s="1"/>
  <c r="G94" i="43"/>
  <c r="J94" i="43" s="1"/>
  <c r="G96" i="13" s="1"/>
  <c r="G93" i="43"/>
  <c r="J93" i="43" s="1"/>
  <c r="G95" i="13" s="1"/>
  <c r="G92" i="43"/>
  <c r="J92" i="43" s="1"/>
  <c r="G94" i="13" s="1"/>
  <c r="G91" i="43"/>
  <c r="J91" i="43" s="1"/>
  <c r="G93" i="13" s="1"/>
  <c r="G90" i="43"/>
  <c r="J90" i="43" s="1"/>
  <c r="G92" i="13" s="1"/>
  <c r="G89" i="43"/>
  <c r="J89" i="43" s="1"/>
  <c r="G91" i="13" s="1"/>
  <c r="G88" i="43"/>
  <c r="J88" i="43" s="1"/>
  <c r="G90" i="13" s="1"/>
  <c r="G87" i="43"/>
  <c r="J87" i="43" s="1"/>
  <c r="G89" i="13" s="1"/>
  <c r="G86" i="43"/>
  <c r="J86" i="43" s="1"/>
  <c r="G88" i="13" s="1"/>
  <c r="G85" i="43"/>
  <c r="J85" i="43" s="1"/>
  <c r="G87" i="13" s="1"/>
  <c r="G84" i="43"/>
  <c r="J84" i="43" s="1"/>
  <c r="G86" i="13" s="1"/>
  <c r="G83" i="43"/>
  <c r="J83" i="43" s="1"/>
  <c r="G85" i="13" s="1"/>
  <c r="G82" i="43"/>
  <c r="J82" i="43" s="1"/>
  <c r="G83" i="13" s="1"/>
  <c r="G81" i="43"/>
  <c r="J81" i="43" s="1"/>
  <c r="G82" i="13" s="1"/>
  <c r="G80" i="43"/>
  <c r="J80" i="43" s="1"/>
  <c r="G81" i="13" s="1"/>
  <c r="G79" i="43"/>
  <c r="J79" i="43" s="1"/>
  <c r="G80" i="13" s="1"/>
  <c r="G78" i="43"/>
  <c r="J78" i="43" s="1"/>
  <c r="G79" i="13" s="1"/>
  <c r="G77" i="43"/>
  <c r="J77" i="43" s="1"/>
  <c r="G78" i="13" s="1"/>
  <c r="G76" i="43"/>
  <c r="J76" i="43" s="1"/>
  <c r="G77" i="13" s="1"/>
  <c r="G75" i="43"/>
  <c r="J75" i="43" s="1"/>
  <c r="G76" i="13" s="1"/>
  <c r="G74" i="43"/>
  <c r="J74" i="43" s="1"/>
  <c r="G75" i="13" s="1"/>
  <c r="G73" i="43"/>
  <c r="J73" i="43" s="1"/>
  <c r="G74" i="13" s="1"/>
  <c r="G72" i="43"/>
  <c r="J72" i="43" s="1"/>
  <c r="G73" i="13" s="1"/>
  <c r="G71" i="43"/>
  <c r="J71" i="43" s="1"/>
  <c r="G72" i="13" s="1"/>
  <c r="G70" i="43"/>
  <c r="J70" i="43" s="1"/>
  <c r="G71" i="13" s="1"/>
  <c r="G69" i="43"/>
  <c r="J69" i="43" s="1"/>
  <c r="G70" i="13" s="1"/>
  <c r="G68" i="43"/>
  <c r="J68" i="43" s="1"/>
  <c r="G69" i="13" s="1"/>
  <c r="G67" i="43"/>
  <c r="J67" i="43" s="1"/>
  <c r="G68" i="13" s="1"/>
  <c r="G66" i="43"/>
  <c r="J66" i="43" s="1"/>
  <c r="G67" i="13" s="1"/>
  <c r="G65" i="43"/>
  <c r="J65" i="43" s="1"/>
  <c r="G65" i="13" s="1"/>
  <c r="G64" i="43"/>
  <c r="J64" i="43" s="1"/>
  <c r="G64" i="13" s="1"/>
  <c r="G63" i="43"/>
  <c r="J63" i="43" s="1"/>
  <c r="G63" i="13" s="1"/>
  <c r="G62" i="43"/>
  <c r="J62" i="43" s="1"/>
  <c r="G62" i="13" s="1"/>
  <c r="G61" i="43"/>
  <c r="J61" i="43" s="1"/>
  <c r="G61" i="13" s="1"/>
  <c r="G60" i="43"/>
  <c r="J60" i="43" s="1"/>
  <c r="G60" i="13" s="1"/>
  <c r="G59" i="43"/>
  <c r="J59" i="43" s="1"/>
  <c r="G59" i="13" s="1"/>
  <c r="G58" i="43"/>
  <c r="J58" i="43" s="1"/>
  <c r="G58" i="13" s="1"/>
  <c r="G57" i="43"/>
  <c r="J57" i="43" s="1"/>
  <c r="G57" i="13" s="1"/>
  <c r="G56" i="43"/>
  <c r="J56" i="43" s="1"/>
  <c r="G56" i="13" s="1"/>
  <c r="G55" i="43"/>
  <c r="J55" i="43" s="1"/>
  <c r="G55" i="13" s="1"/>
  <c r="G54" i="43"/>
  <c r="J54" i="43" s="1"/>
  <c r="G54" i="13" s="1"/>
  <c r="G53" i="43"/>
  <c r="J53" i="43" s="1"/>
  <c r="G53" i="13" s="1"/>
  <c r="G52" i="43"/>
  <c r="J52" i="43" s="1"/>
  <c r="G52" i="13" s="1"/>
  <c r="G51" i="43"/>
  <c r="J51" i="43" s="1"/>
  <c r="G51" i="13" s="1"/>
  <c r="G50" i="43"/>
  <c r="J50" i="43" s="1"/>
  <c r="G50" i="13" s="1"/>
  <c r="G49" i="43"/>
  <c r="J49" i="43" s="1"/>
  <c r="G49" i="13" s="1"/>
  <c r="G48" i="43"/>
  <c r="J48" i="43" s="1"/>
  <c r="G48" i="13" s="1"/>
  <c r="G47" i="43"/>
  <c r="J47" i="43" s="1"/>
  <c r="G47" i="13" s="1"/>
  <c r="G46" i="43"/>
  <c r="J46" i="43" s="1"/>
  <c r="G46" i="13" s="1"/>
  <c r="G45" i="43"/>
  <c r="J45" i="43" s="1"/>
  <c r="G45" i="13" s="1"/>
  <c r="G44" i="43"/>
  <c r="J44" i="43" s="1"/>
  <c r="G44" i="13" s="1"/>
  <c r="G43" i="43"/>
  <c r="J43" i="43" s="1"/>
  <c r="G43" i="13" s="1"/>
  <c r="G42" i="43"/>
  <c r="J42" i="43" s="1"/>
  <c r="G42" i="13" s="1"/>
  <c r="G41" i="43"/>
  <c r="J41" i="43" s="1"/>
  <c r="G41" i="13" s="1"/>
  <c r="G40" i="43"/>
  <c r="J40" i="43" s="1"/>
  <c r="G40" i="13" s="1"/>
  <c r="G39" i="43"/>
  <c r="J39" i="43" s="1"/>
  <c r="G39" i="13" s="1"/>
  <c r="G38" i="43"/>
  <c r="J38" i="43" s="1"/>
  <c r="G38" i="13" s="1"/>
  <c r="G37" i="43"/>
  <c r="J37" i="43" s="1"/>
  <c r="G37" i="13" s="1"/>
  <c r="G36" i="43"/>
  <c r="J36" i="43" s="1"/>
  <c r="G36" i="13" s="1"/>
  <c r="G35" i="43"/>
  <c r="J35" i="43" s="1"/>
  <c r="G35" i="13" s="1"/>
  <c r="G34" i="43"/>
  <c r="J34" i="43" s="1"/>
  <c r="G34" i="13" s="1"/>
  <c r="G33" i="43"/>
  <c r="J33" i="43" s="1"/>
  <c r="G33" i="13" s="1"/>
  <c r="G32" i="43"/>
  <c r="J32" i="43" s="1"/>
  <c r="G32" i="13" s="1"/>
  <c r="G31" i="43"/>
  <c r="J31" i="43" s="1"/>
  <c r="G31" i="13" s="1"/>
  <c r="G29" i="43"/>
  <c r="J29" i="43" s="1"/>
  <c r="G29" i="13" s="1"/>
  <c r="G28" i="43"/>
  <c r="J28" i="43" s="1"/>
  <c r="G28" i="13" s="1"/>
  <c r="G27" i="43"/>
  <c r="J27" i="43" s="1"/>
  <c r="G27" i="13" s="1"/>
  <c r="G26" i="43"/>
  <c r="J26" i="43" s="1"/>
  <c r="G26" i="13" s="1"/>
  <c r="G25" i="43"/>
  <c r="J25" i="43" s="1"/>
  <c r="G25" i="13" s="1"/>
  <c r="G24" i="43"/>
  <c r="J24" i="43" s="1"/>
  <c r="G24" i="13" s="1"/>
  <c r="G23" i="43"/>
  <c r="J23" i="43" s="1"/>
  <c r="G23" i="13" s="1"/>
  <c r="G22" i="43"/>
  <c r="J22" i="43" s="1"/>
  <c r="G22" i="13" s="1"/>
  <c r="G21" i="43"/>
  <c r="J21" i="43" s="1"/>
  <c r="G21" i="13" s="1"/>
  <c r="G20" i="43"/>
  <c r="J20" i="43" s="1"/>
  <c r="G20" i="13" s="1"/>
  <c r="G19" i="43"/>
  <c r="J19" i="43" s="1"/>
  <c r="G19" i="13" s="1"/>
  <c r="G18" i="43"/>
  <c r="J18" i="43" s="1"/>
  <c r="G18" i="13" s="1"/>
  <c r="G17" i="43"/>
  <c r="J17" i="43" s="1"/>
  <c r="G17" i="13" s="1"/>
  <c r="G16" i="43"/>
  <c r="J16" i="43" s="1"/>
  <c r="G16" i="13" s="1"/>
  <c r="G15" i="43"/>
  <c r="J15" i="43" s="1"/>
  <c r="G15" i="13" s="1"/>
  <c r="G14" i="43"/>
  <c r="J14" i="43" s="1"/>
  <c r="G14" i="13" s="1"/>
  <c r="G13" i="43"/>
  <c r="J13" i="43" s="1"/>
  <c r="G13" i="13" s="1"/>
  <c r="G12" i="43"/>
  <c r="J12" i="43" s="1"/>
  <c r="G12" i="13" s="1"/>
  <c r="G11" i="43"/>
  <c r="J11" i="43" s="1"/>
  <c r="G11" i="13" s="1"/>
  <c r="G10" i="43"/>
  <c r="J10" i="43" s="1"/>
  <c r="G10" i="13" s="1"/>
  <c r="G9" i="43"/>
  <c r="J9" i="43" s="1"/>
  <c r="G9" i="13" s="1"/>
  <c r="G8" i="43"/>
  <c r="J8" i="43" s="1"/>
  <c r="G8" i="13" s="1"/>
  <c r="G7" i="43"/>
  <c r="J7" i="43" s="1"/>
  <c r="G7" i="13" s="1"/>
  <c r="G6" i="43"/>
  <c r="J6" i="43" s="1"/>
  <c r="G6" i="13" s="1"/>
  <c r="G5" i="43"/>
  <c r="J5" i="43" s="1"/>
  <c r="G5" i="13" s="1"/>
  <c r="G4" i="43"/>
  <c r="J4" i="43" s="1"/>
  <c r="G4" i="13" s="1"/>
  <c r="G3" i="43"/>
  <c r="J3" i="43" s="1"/>
  <c r="G3" i="13" s="1"/>
  <c r="B76" i="54"/>
  <c r="F76" i="54"/>
  <c r="G76" i="54"/>
  <c r="C76" i="54"/>
  <c r="D76" i="54"/>
  <c r="E47" i="54"/>
  <c r="H47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8" i="54"/>
  <c r="H58" i="54" s="1"/>
  <c r="E57" i="54"/>
  <c r="H57" i="54" s="1"/>
  <c r="E55" i="54"/>
  <c r="H55" i="54" s="1"/>
  <c r="E53" i="54"/>
  <c r="H53" i="54" s="1"/>
  <c r="E52" i="54"/>
  <c r="H52" i="54" s="1"/>
  <c r="E51" i="54"/>
  <c r="H51" i="54" s="1"/>
  <c r="E50" i="54"/>
  <c r="H50" i="54" s="1"/>
  <c r="E49" i="54"/>
  <c r="H49" i="54" s="1"/>
  <c r="E48" i="54"/>
  <c r="H48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80" i="42"/>
  <c r="E116" i="13"/>
  <c r="D116" i="13"/>
  <c r="E115" i="13"/>
  <c r="D115" i="13"/>
  <c r="E114" i="13"/>
  <c r="D114" i="13"/>
  <c r="E113" i="13"/>
  <c r="D113" i="13"/>
  <c r="E112" i="13"/>
  <c r="D112" i="13"/>
  <c r="E111" i="13"/>
  <c r="D111" i="13"/>
  <c r="E110" i="13"/>
  <c r="D110" i="13"/>
  <c r="E109" i="13"/>
  <c r="D109" i="13"/>
  <c r="E108" i="13"/>
  <c r="D108" i="13"/>
  <c r="E107" i="13"/>
  <c r="D107" i="13"/>
  <c r="E106" i="13"/>
  <c r="D106" i="13"/>
  <c r="E105" i="13"/>
  <c r="D105" i="13"/>
  <c r="E104" i="13"/>
  <c r="D104" i="13"/>
  <c r="E103" i="13"/>
  <c r="D103" i="13"/>
  <c r="E102" i="13"/>
  <c r="D102" i="13"/>
  <c r="E101" i="13"/>
  <c r="D101" i="13"/>
  <c r="E100" i="13"/>
  <c r="D100" i="13"/>
  <c r="P100" i="13" s="1"/>
  <c r="E99" i="13"/>
  <c r="D99" i="13"/>
  <c r="P99" i="13" s="1"/>
  <c r="E98" i="13"/>
  <c r="D98" i="13"/>
  <c r="E97" i="13"/>
  <c r="D97" i="13"/>
  <c r="E96" i="13"/>
  <c r="D96" i="13"/>
  <c r="E95" i="13"/>
  <c r="D95" i="13"/>
  <c r="E94" i="13"/>
  <c r="D94" i="13"/>
  <c r="E93" i="13"/>
  <c r="D93" i="13"/>
  <c r="E92" i="13"/>
  <c r="D92" i="13"/>
  <c r="E91" i="13"/>
  <c r="D91" i="13"/>
  <c r="E90" i="13"/>
  <c r="D90" i="13"/>
  <c r="E89" i="13"/>
  <c r="D89" i="13"/>
  <c r="E88" i="13"/>
  <c r="D88" i="13"/>
  <c r="E87" i="13"/>
  <c r="D87" i="13"/>
  <c r="E86" i="13"/>
  <c r="D86" i="13"/>
  <c r="E85" i="13"/>
  <c r="D85" i="13"/>
  <c r="E84" i="13"/>
  <c r="D84" i="13"/>
  <c r="P84" i="13" s="1"/>
  <c r="E83" i="13"/>
  <c r="D83" i="13"/>
  <c r="E82" i="13"/>
  <c r="D82" i="13"/>
  <c r="E81" i="13"/>
  <c r="D81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7" i="13"/>
  <c r="D67" i="13"/>
  <c r="E66" i="13"/>
  <c r="D66" i="13"/>
  <c r="P66" i="13" s="1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P30" i="13" s="1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C75" i="53"/>
  <c r="F75" i="53"/>
  <c r="G75" i="53"/>
  <c r="B75" i="53"/>
  <c r="D75" i="53"/>
  <c r="E73" i="53"/>
  <c r="H73" i="53" s="1"/>
  <c r="E72" i="53"/>
  <c r="H72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41"/>
  <c r="J108" i="50" l="1"/>
  <c r="N111" i="13" s="1"/>
  <c r="P111" i="13" s="1"/>
  <c r="J109" i="50"/>
  <c r="N112" i="13" s="1"/>
  <c r="P112" i="13" s="1"/>
  <c r="J110" i="50"/>
  <c r="N113" i="13" s="1"/>
  <c r="P113" i="13" s="1"/>
  <c r="J111" i="50"/>
  <c r="N114" i="13" s="1"/>
  <c r="P114" i="13" s="1"/>
  <c r="J112" i="50"/>
  <c r="N115" i="13" s="1"/>
  <c r="P115" i="13" s="1"/>
  <c r="P110" i="13"/>
  <c r="P98" i="13"/>
  <c r="P15" i="13"/>
  <c r="P36" i="13"/>
  <c r="P56" i="13"/>
  <c r="P77" i="13"/>
  <c r="P16" i="13"/>
  <c r="P37" i="13"/>
  <c r="P57" i="13"/>
  <c r="P78" i="13"/>
  <c r="P17" i="13"/>
  <c r="P38" i="13"/>
  <c r="P58" i="13"/>
  <c r="P79" i="13"/>
  <c r="P101" i="13"/>
  <c r="P18" i="13"/>
  <c r="P39" i="13"/>
  <c r="P59" i="13"/>
  <c r="P80" i="13"/>
  <c r="P102" i="13"/>
  <c r="P19" i="13"/>
  <c r="P40" i="13"/>
  <c r="P60" i="13"/>
  <c r="P81" i="13"/>
  <c r="P103" i="13"/>
  <c r="P20" i="13"/>
  <c r="P41" i="13"/>
  <c r="P61" i="13"/>
  <c r="P82" i="13"/>
  <c r="P104" i="13"/>
  <c r="P21" i="13"/>
  <c r="P42" i="13"/>
  <c r="P62" i="13"/>
  <c r="P83" i="13"/>
  <c r="P105" i="13"/>
  <c r="P22" i="13"/>
  <c r="P43" i="13"/>
  <c r="P63" i="13"/>
  <c r="P85" i="13"/>
  <c r="P106" i="13"/>
  <c r="P3" i="13"/>
  <c r="P23" i="13"/>
  <c r="P44" i="13"/>
  <c r="P64" i="13"/>
  <c r="P86" i="13"/>
  <c r="P107" i="13"/>
  <c r="P4" i="13"/>
  <c r="P24" i="13"/>
  <c r="P45" i="13"/>
  <c r="P65" i="13"/>
  <c r="P87" i="13"/>
  <c r="P108" i="13"/>
  <c r="P5" i="13"/>
  <c r="P25" i="13"/>
  <c r="P46" i="13"/>
  <c r="P67" i="13"/>
  <c r="P88" i="13"/>
  <c r="P109" i="13"/>
  <c r="P6" i="13"/>
  <c r="P26" i="13"/>
  <c r="P47" i="13"/>
  <c r="P68" i="13"/>
  <c r="P89" i="13"/>
  <c r="P7" i="13"/>
  <c r="P27" i="13"/>
  <c r="P48" i="13"/>
  <c r="P69" i="13"/>
  <c r="P90" i="13"/>
  <c r="P97" i="13"/>
  <c r="P8" i="13"/>
  <c r="P28" i="13"/>
  <c r="P49" i="13"/>
  <c r="P70" i="13"/>
  <c r="P91" i="13"/>
  <c r="P9" i="13"/>
  <c r="P29" i="13"/>
  <c r="P50" i="13"/>
  <c r="P71" i="13"/>
  <c r="P92" i="13"/>
  <c r="P10" i="13"/>
  <c r="P31" i="13"/>
  <c r="P51" i="13"/>
  <c r="P72" i="13"/>
  <c r="P93" i="13"/>
  <c r="P11" i="13"/>
  <c r="P32" i="13"/>
  <c r="P52" i="13"/>
  <c r="P73" i="13"/>
  <c r="P94" i="13"/>
  <c r="P12" i="13"/>
  <c r="P33" i="13"/>
  <c r="P53" i="13"/>
  <c r="P74" i="13"/>
  <c r="P95" i="13"/>
  <c r="H43" i="13"/>
  <c r="H3" i="13"/>
  <c r="H11" i="13"/>
  <c r="H19" i="13"/>
  <c r="H60" i="13"/>
  <c r="H69" i="13"/>
  <c r="H77" i="13"/>
  <c r="H86" i="13"/>
  <c r="H94" i="13"/>
  <c r="H102" i="13"/>
  <c r="H110" i="13"/>
  <c r="H4" i="13"/>
  <c r="H12" i="13"/>
  <c r="H20" i="13"/>
  <c r="H28" i="13"/>
  <c r="H37" i="13"/>
  <c r="H45" i="13"/>
  <c r="H53" i="13"/>
  <c r="H61" i="13"/>
  <c r="H70" i="13"/>
  <c r="H78" i="13"/>
  <c r="H87" i="13"/>
  <c r="H95" i="13"/>
  <c r="H103" i="13"/>
  <c r="H111" i="13"/>
  <c r="H26" i="13"/>
  <c r="H36" i="13"/>
  <c r="H21" i="13"/>
  <c r="H54" i="13"/>
  <c r="H112" i="13"/>
  <c r="H6" i="13"/>
  <c r="H14" i="13"/>
  <c r="H22" i="13"/>
  <c r="H31" i="13"/>
  <c r="H39" i="13"/>
  <c r="H47" i="13"/>
  <c r="H55" i="13"/>
  <c r="H63" i="13"/>
  <c r="H72" i="13"/>
  <c r="H80" i="13"/>
  <c r="H89" i="13"/>
  <c r="H97" i="13"/>
  <c r="H105" i="13"/>
  <c r="H113" i="13"/>
  <c r="H35" i="13"/>
  <c r="H52" i="13"/>
  <c r="H38" i="13"/>
  <c r="H79" i="13"/>
  <c r="H104" i="13"/>
  <c r="H7" i="13"/>
  <c r="H15" i="13"/>
  <c r="H23" i="13"/>
  <c r="H32" i="13"/>
  <c r="H40" i="13"/>
  <c r="H48" i="13"/>
  <c r="H56" i="13"/>
  <c r="H64" i="13"/>
  <c r="H73" i="13"/>
  <c r="H81" i="13"/>
  <c r="H90" i="13"/>
  <c r="H98" i="13"/>
  <c r="H106" i="13"/>
  <c r="H114" i="13"/>
  <c r="H44" i="13"/>
  <c r="H13" i="13"/>
  <c r="H46" i="13"/>
  <c r="H71" i="13"/>
  <c r="H88" i="13"/>
  <c r="H8" i="13"/>
  <c r="H16" i="13"/>
  <c r="H24" i="13"/>
  <c r="H33" i="13"/>
  <c r="H41" i="13"/>
  <c r="H49" i="13"/>
  <c r="H57" i="13"/>
  <c r="H65" i="13"/>
  <c r="H74" i="13"/>
  <c r="H82" i="13"/>
  <c r="H91" i="13"/>
  <c r="H99" i="13"/>
  <c r="H107" i="13"/>
  <c r="H115" i="13"/>
  <c r="H18" i="13"/>
  <c r="H27" i="13"/>
  <c r="H5" i="13"/>
  <c r="H29" i="13"/>
  <c r="H62" i="13"/>
  <c r="H96" i="13"/>
  <c r="H9" i="13"/>
  <c r="H17" i="13"/>
  <c r="H25" i="13"/>
  <c r="H34" i="13"/>
  <c r="H42" i="13"/>
  <c r="H50" i="13"/>
  <c r="H58" i="13"/>
  <c r="H67" i="13"/>
  <c r="H75" i="13"/>
  <c r="H83" i="13"/>
  <c r="H92" i="13"/>
  <c r="H100" i="13"/>
  <c r="H108" i="13"/>
  <c r="H10" i="13"/>
  <c r="H51" i="13"/>
  <c r="H59" i="13"/>
  <c r="H68" i="13"/>
  <c r="H76" i="13"/>
  <c r="H85" i="13"/>
  <c r="H93" i="13"/>
  <c r="H101" i="13"/>
  <c r="H109" i="13"/>
  <c r="G113" i="50"/>
  <c r="J113" i="50" s="1"/>
  <c r="N116" i="13" s="1"/>
  <c r="P116" i="13" s="1"/>
  <c r="G113" i="47"/>
  <c r="J113" i="47" s="1"/>
  <c r="K116" i="13" s="1"/>
  <c r="G113" i="46"/>
  <c r="J113" i="46" s="1"/>
  <c r="J116" i="13" s="1"/>
  <c r="G114" i="45"/>
  <c r="J114" i="45" s="1"/>
  <c r="I116" i="13" s="1"/>
  <c r="G113" i="51"/>
  <c r="J113" i="51" s="1"/>
  <c r="G114" i="44"/>
  <c r="J114" i="44" s="1"/>
  <c r="H116" i="13" s="1"/>
  <c r="G113" i="49"/>
  <c r="G114" i="43"/>
  <c r="J114" i="43" s="1"/>
  <c r="G116" i="13" s="1"/>
  <c r="E76" i="54"/>
  <c r="H76" i="54" s="1"/>
  <c r="E75" i="53"/>
  <c r="H75" i="53" s="1"/>
  <c r="G76" i="52"/>
  <c r="B76" i="52"/>
  <c r="F76" i="52"/>
  <c r="C76" i="52"/>
  <c r="D76" i="52"/>
  <c r="E74" i="52"/>
  <c r="H74" i="52" s="1"/>
  <c r="E73" i="52"/>
  <c r="H73" i="52" s="1"/>
  <c r="E70" i="52"/>
  <c r="H70" i="52" s="1"/>
  <c r="E69" i="52"/>
  <c r="H69" i="52" s="1"/>
  <c r="E68" i="52"/>
  <c r="H68" i="52" s="1"/>
  <c r="E67" i="52"/>
  <c r="H67" i="52" s="1"/>
  <c r="E66" i="52"/>
  <c r="H66" i="52" s="1"/>
  <c r="E65" i="52"/>
  <c r="H65" i="52" s="1"/>
  <c r="E64" i="52"/>
  <c r="H64" i="52" s="1"/>
  <c r="E63" i="52"/>
  <c r="H63" i="52" s="1"/>
  <c r="E62" i="52"/>
  <c r="H62" i="52" s="1"/>
  <c r="E61" i="52"/>
  <c r="H61" i="52" s="1"/>
  <c r="E60" i="52"/>
  <c r="H60" i="52" s="1"/>
  <c r="E57" i="52"/>
  <c r="H57" i="52" s="1"/>
  <c r="E55" i="52"/>
  <c r="H55" i="52" s="1"/>
  <c r="E53" i="52"/>
  <c r="H53" i="52" s="1"/>
  <c r="E52" i="52"/>
  <c r="H52" i="52" s="1"/>
  <c r="E51" i="52"/>
  <c r="H51" i="52" s="1"/>
  <c r="E50" i="52"/>
  <c r="H50" i="52" s="1"/>
  <c r="E49" i="52"/>
  <c r="H49" i="52" s="1"/>
  <c r="E48" i="52"/>
  <c r="H48" i="52" s="1"/>
  <c r="E47" i="52"/>
  <c r="H47" i="52" s="1"/>
  <c r="E45" i="52"/>
  <c r="H45" i="52" s="1"/>
  <c r="E43" i="52"/>
  <c r="H43" i="52" s="1"/>
  <c r="E42" i="52"/>
  <c r="H42" i="52" s="1"/>
  <c r="E41" i="52"/>
  <c r="H41" i="52" s="1"/>
  <c r="E40" i="52"/>
  <c r="H40" i="52" s="1"/>
  <c r="E39" i="52"/>
  <c r="H39" i="52" s="1"/>
  <c r="E38" i="52"/>
  <c r="H38" i="52" s="1"/>
  <c r="E37" i="52"/>
  <c r="H37" i="52" s="1"/>
  <c r="E35" i="52"/>
  <c r="H35" i="52" s="1"/>
  <c r="E34" i="52"/>
  <c r="H34" i="52" s="1"/>
  <c r="E33" i="52"/>
  <c r="H33" i="52" s="1"/>
  <c r="E32" i="52"/>
  <c r="H32" i="52" s="1"/>
  <c r="E31" i="52"/>
  <c r="H31" i="52" s="1"/>
  <c r="E30" i="52"/>
  <c r="H30" i="52" s="1"/>
  <c r="E29" i="52"/>
  <c r="H29" i="52" s="1"/>
  <c r="E28" i="52"/>
  <c r="H28" i="52" s="1"/>
  <c r="E27" i="52"/>
  <c r="H27" i="52" s="1"/>
  <c r="E26" i="52"/>
  <c r="H26" i="52" s="1"/>
  <c r="E25" i="52"/>
  <c r="H25" i="52" s="1"/>
  <c r="E24" i="52"/>
  <c r="H24" i="52" s="1"/>
  <c r="E23" i="52"/>
  <c r="H23" i="52" s="1"/>
  <c r="E22" i="52"/>
  <c r="H22" i="52" s="1"/>
  <c r="E21" i="52"/>
  <c r="H21" i="52" s="1"/>
  <c r="E18" i="52"/>
  <c r="H18" i="52" s="1"/>
  <c r="E17" i="52"/>
  <c r="H17" i="52" s="1"/>
  <c r="E15" i="52"/>
  <c r="H15" i="52" s="1"/>
  <c r="E13" i="52"/>
  <c r="H13" i="52" s="1"/>
  <c r="E12" i="52"/>
  <c r="H12" i="52" s="1"/>
  <c r="E9" i="52"/>
  <c r="H9" i="52" s="1"/>
  <c r="E8" i="52"/>
  <c r="H8" i="52" s="1"/>
  <c r="E7" i="52"/>
  <c r="H7" i="52" s="1"/>
  <c r="E5" i="52"/>
  <c r="H5" i="52" s="1"/>
  <c r="E4" i="52"/>
  <c r="H4" i="52" s="1"/>
  <c r="E3" i="52"/>
  <c r="H3" i="52" s="1"/>
  <c r="G75" i="28"/>
  <c r="J75" i="28" s="1"/>
  <c r="G59" i="28"/>
  <c r="J59" i="28" s="1"/>
  <c r="I114" i="42"/>
  <c r="H114" i="42"/>
  <c r="F114" i="42"/>
  <c r="E114" i="42"/>
  <c r="D114" i="42"/>
  <c r="G113" i="42"/>
  <c r="J113" i="42" s="1"/>
  <c r="F115" i="13" s="1"/>
  <c r="G112" i="42"/>
  <c r="J112" i="42" s="1"/>
  <c r="F114" i="13" s="1"/>
  <c r="G111" i="42"/>
  <c r="J111" i="42" s="1"/>
  <c r="F113" i="13" s="1"/>
  <c r="G110" i="42"/>
  <c r="J110" i="42" s="1"/>
  <c r="F112" i="13" s="1"/>
  <c r="G109" i="42"/>
  <c r="J109" i="42" s="1"/>
  <c r="F111" i="13" s="1"/>
  <c r="G108" i="42"/>
  <c r="J108" i="42" s="1"/>
  <c r="F110" i="13" s="1"/>
  <c r="G107" i="42"/>
  <c r="J107" i="42" s="1"/>
  <c r="F109" i="13" s="1"/>
  <c r="G106" i="42"/>
  <c r="J106" i="42" s="1"/>
  <c r="F108" i="13" s="1"/>
  <c r="G105" i="42"/>
  <c r="J105" i="42" s="1"/>
  <c r="F107" i="13" s="1"/>
  <c r="G104" i="42"/>
  <c r="J104" i="42" s="1"/>
  <c r="F106" i="13" s="1"/>
  <c r="G103" i="42"/>
  <c r="J103" i="42" s="1"/>
  <c r="F105" i="13" s="1"/>
  <c r="G102" i="42"/>
  <c r="J102" i="42" s="1"/>
  <c r="F104" i="13" s="1"/>
  <c r="G101" i="42"/>
  <c r="J101" i="42" s="1"/>
  <c r="F103" i="13" s="1"/>
  <c r="G100" i="42"/>
  <c r="J100" i="42" s="1"/>
  <c r="F102" i="13" s="1"/>
  <c r="G99" i="42"/>
  <c r="J99" i="42" s="1"/>
  <c r="F101" i="13" s="1"/>
  <c r="G98" i="42"/>
  <c r="J98" i="42" s="1"/>
  <c r="F100" i="13" s="1"/>
  <c r="G97" i="42"/>
  <c r="J97" i="42" s="1"/>
  <c r="F99" i="13" s="1"/>
  <c r="G96" i="42"/>
  <c r="J96" i="42" s="1"/>
  <c r="F98" i="13" s="1"/>
  <c r="G95" i="42"/>
  <c r="J95" i="42" s="1"/>
  <c r="F97" i="13" s="1"/>
  <c r="G94" i="42"/>
  <c r="J94" i="42" s="1"/>
  <c r="F96" i="13" s="1"/>
  <c r="G93" i="42"/>
  <c r="J93" i="42" s="1"/>
  <c r="F95" i="13" s="1"/>
  <c r="G92" i="42"/>
  <c r="J92" i="42" s="1"/>
  <c r="F94" i="13" s="1"/>
  <c r="G91" i="42"/>
  <c r="J91" i="42" s="1"/>
  <c r="F93" i="13" s="1"/>
  <c r="G90" i="42"/>
  <c r="J90" i="42" s="1"/>
  <c r="F92" i="13" s="1"/>
  <c r="G89" i="42"/>
  <c r="J89" i="42" s="1"/>
  <c r="F91" i="13" s="1"/>
  <c r="G88" i="42"/>
  <c r="J88" i="42" s="1"/>
  <c r="F90" i="13" s="1"/>
  <c r="G87" i="42"/>
  <c r="J87" i="42" s="1"/>
  <c r="F89" i="13" s="1"/>
  <c r="G86" i="42"/>
  <c r="J86" i="42" s="1"/>
  <c r="F88" i="13" s="1"/>
  <c r="G85" i="42"/>
  <c r="J85" i="42" s="1"/>
  <c r="F87" i="13" s="1"/>
  <c r="G84" i="42"/>
  <c r="J84" i="42" s="1"/>
  <c r="F86" i="13" s="1"/>
  <c r="G83" i="42"/>
  <c r="J83" i="42" s="1"/>
  <c r="F85" i="13" s="1"/>
  <c r="G82" i="42"/>
  <c r="J82" i="42" s="1"/>
  <c r="F83" i="13" s="1"/>
  <c r="G81" i="42"/>
  <c r="J81" i="42" s="1"/>
  <c r="F82" i="13" s="1"/>
  <c r="J80" i="42"/>
  <c r="F81" i="13" s="1"/>
  <c r="G79" i="42"/>
  <c r="J79" i="42" s="1"/>
  <c r="F80" i="13" s="1"/>
  <c r="G78" i="42"/>
  <c r="J78" i="42" s="1"/>
  <c r="F79" i="13" s="1"/>
  <c r="G77" i="42"/>
  <c r="J77" i="42" s="1"/>
  <c r="F78" i="13" s="1"/>
  <c r="G76" i="42"/>
  <c r="J76" i="42" s="1"/>
  <c r="F77" i="13" s="1"/>
  <c r="G75" i="42"/>
  <c r="J75" i="42" s="1"/>
  <c r="F76" i="13" s="1"/>
  <c r="G74" i="42"/>
  <c r="J74" i="42" s="1"/>
  <c r="F75" i="13" s="1"/>
  <c r="G73" i="42"/>
  <c r="J73" i="42" s="1"/>
  <c r="F74" i="13" s="1"/>
  <c r="G72" i="42"/>
  <c r="J72" i="42" s="1"/>
  <c r="F73" i="13" s="1"/>
  <c r="G71" i="42"/>
  <c r="J71" i="42" s="1"/>
  <c r="F72" i="13" s="1"/>
  <c r="G70" i="42"/>
  <c r="J70" i="42" s="1"/>
  <c r="F71" i="13" s="1"/>
  <c r="G69" i="42"/>
  <c r="J69" i="42" s="1"/>
  <c r="F70" i="13" s="1"/>
  <c r="G68" i="42"/>
  <c r="J68" i="42" s="1"/>
  <c r="F69" i="13" s="1"/>
  <c r="G67" i="42"/>
  <c r="J67" i="42" s="1"/>
  <c r="F68" i="13" s="1"/>
  <c r="G66" i="42"/>
  <c r="J66" i="42" s="1"/>
  <c r="F67" i="13" s="1"/>
  <c r="G65" i="42"/>
  <c r="J65" i="42" s="1"/>
  <c r="F65" i="13" s="1"/>
  <c r="G64" i="42"/>
  <c r="J64" i="42" s="1"/>
  <c r="F64" i="13" s="1"/>
  <c r="G63" i="42"/>
  <c r="J63" i="42" s="1"/>
  <c r="F63" i="13" s="1"/>
  <c r="G62" i="42"/>
  <c r="J62" i="42" s="1"/>
  <c r="F62" i="13" s="1"/>
  <c r="G61" i="42"/>
  <c r="J61" i="42" s="1"/>
  <c r="F61" i="13" s="1"/>
  <c r="G60" i="42"/>
  <c r="J60" i="42" s="1"/>
  <c r="F60" i="13" s="1"/>
  <c r="G59" i="42"/>
  <c r="J59" i="42" s="1"/>
  <c r="F59" i="13" s="1"/>
  <c r="G58" i="42"/>
  <c r="J58" i="42" s="1"/>
  <c r="F58" i="13" s="1"/>
  <c r="G57" i="42"/>
  <c r="J57" i="42" s="1"/>
  <c r="F57" i="13" s="1"/>
  <c r="G56" i="42"/>
  <c r="J56" i="42" s="1"/>
  <c r="F56" i="13" s="1"/>
  <c r="G55" i="42"/>
  <c r="J55" i="42" s="1"/>
  <c r="F55" i="13" s="1"/>
  <c r="G54" i="42"/>
  <c r="J54" i="42" s="1"/>
  <c r="F54" i="13" s="1"/>
  <c r="G53" i="42"/>
  <c r="J53" i="42" s="1"/>
  <c r="F53" i="13" s="1"/>
  <c r="G52" i="42"/>
  <c r="J52" i="42" s="1"/>
  <c r="F52" i="13" s="1"/>
  <c r="G51" i="42"/>
  <c r="J51" i="42" s="1"/>
  <c r="F51" i="13" s="1"/>
  <c r="G50" i="42"/>
  <c r="J50" i="42" s="1"/>
  <c r="F50" i="13" s="1"/>
  <c r="G49" i="42"/>
  <c r="J49" i="42" s="1"/>
  <c r="F49" i="13" s="1"/>
  <c r="G48" i="42"/>
  <c r="J48" i="42" s="1"/>
  <c r="F48" i="13" s="1"/>
  <c r="G47" i="42"/>
  <c r="J47" i="42" s="1"/>
  <c r="F47" i="13" s="1"/>
  <c r="G46" i="42"/>
  <c r="J46" i="42" s="1"/>
  <c r="F46" i="13" s="1"/>
  <c r="G45" i="42"/>
  <c r="J45" i="42" s="1"/>
  <c r="F45" i="13" s="1"/>
  <c r="G44" i="42"/>
  <c r="J44" i="42" s="1"/>
  <c r="F44" i="13" s="1"/>
  <c r="G43" i="42"/>
  <c r="J43" i="42" s="1"/>
  <c r="F43" i="13" s="1"/>
  <c r="G42" i="42"/>
  <c r="J42" i="42" s="1"/>
  <c r="F42" i="13" s="1"/>
  <c r="G41" i="42"/>
  <c r="J41" i="42" s="1"/>
  <c r="F41" i="13" s="1"/>
  <c r="G40" i="42"/>
  <c r="J40" i="42" s="1"/>
  <c r="F40" i="13" s="1"/>
  <c r="G39" i="42"/>
  <c r="J39" i="42" s="1"/>
  <c r="F39" i="13" s="1"/>
  <c r="G38" i="42"/>
  <c r="J38" i="42" s="1"/>
  <c r="F38" i="13" s="1"/>
  <c r="G37" i="42"/>
  <c r="J37" i="42" s="1"/>
  <c r="F37" i="13" s="1"/>
  <c r="G36" i="42"/>
  <c r="J36" i="42" s="1"/>
  <c r="F36" i="13" s="1"/>
  <c r="G35" i="42"/>
  <c r="J35" i="42" s="1"/>
  <c r="F35" i="13" s="1"/>
  <c r="G34" i="42"/>
  <c r="J34" i="42" s="1"/>
  <c r="F34" i="13" s="1"/>
  <c r="G33" i="42"/>
  <c r="J33" i="42" s="1"/>
  <c r="F33" i="13" s="1"/>
  <c r="G32" i="42"/>
  <c r="J32" i="42" s="1"/>
  <c r="F32" i="13" s="1"/>
  <c r="G31" i="42"/>
  <c r="J31" i="42" s="1"/>
  <c r="F31" i="13" s="1"/>
  <c r="G29" i="42"/>
  <c r="J29" i="42" s="1"/>
  <c r="F29" i="13" s="1"/>
  <c r="G28" i="42"/>
  <c r="J28" i="42" s="1"/>
  <c r="F28" i="13" s="1"/>
  <c r="G27" i="42"/>
  <c r="J27" i="42" s="1"/>
  <c r="F27" i="13" s="1"/>
  <c r="G26" i="42"/>
  <c r="J26" i="42" s="1"/>
  <c r="F26" i="13" s="1"/>
  <c r="G25" i="42"/>
  <c r="J25" i="42" s="1"/>
  <c r="F25" i="13" s="1"/>
  <c r="G24" i="42"/>
  <c r="J24" i="42" s="1"/>
  <c r="F24" i="13" s="1"/>
  <c r="G23" i="42"/>
  <c r="J23" i="42" s="1"/>
  <c r="F23" i="13" s="1"/>
  <c r="G22" i="42"/>
  <c r="J22" i="42" s="1"/>
  <c r="F22" i="13" s="1"/>
  <c r="G21" i="42"/>
  <c r="J21" i="42" s="1"/>
  <c r="F21" i="13" s="1"/>
  <c r="G20" i="42"/>
  <c r="J20" i="42" s="1"/>
  <c r="F20" i="13" s="1"/>
  <c r="G19" i="42"/>
  <c r="J19" i="42" s="1"/>
  <c r="F19" i="13" s="1"/>
  <c r="G18" i="42"/>
  <c r="J18" i="42" s="1"/>
  <c r="F18" i="13" s="1"/>
  <c r="G17" i="42"/>
  <c r="J17" i="42" s="1"/>
  <c r="F17" i="13" s="1"/>
  <c r="G16" i="42"/>
  <c r="J16" i="42" s="1"/>
  <c r="F16" i="13" s="1"/>
  <c r="G15" i="42"/>
  <c r="J15" i="42" s="1"/>
  <c r="F15" i="13" s="1"/>
  <c r="G14" i="42"/>
  <c r="J14" i="42" s="1"/>
  <c r="F14" i="13" s="1"/>
  <c r="G13" i="42"/>
  <c r="J13" i="42" s="1"/>
  <c r="F13" i="13" s="1"/>
  <c r="G12" i="42"/>
  <c r="J12" i="42" s="1"/>
  <c r="F12" i="13" s="1"/>
  <c r="G11" i="42"/>
  <c r="J11" i="42" s="1"/>
  <c r="F11" i="13" s="1"/>
  <c r="G10" i="42"/>
  <c r="J10" i="42" s="1"/>
  <c r="F10" i="13" s="1"/>
  <c r="G9" i="42"/>
  <c r="J9" i="42" s="1"/>
  <c r="F9" i="13" s="1"/>
  <c r="G8" i="42"/>
  <c r="J8" i="42" s="1"/>
  <c r="F8" i="13" s="1"/>
  <c r="G7" i="42"/>
  <c r="J7" i="42" s="1"/>
  <c r="F7" i="13" s="1"/>
  <c r="G6" i="42"/>
  <c r="J6" i="42" s="1"/>
  <c r="F6" i="13" s="1"/>
  <c r="G5" i="42"/>
  <c r="J5" i="42" s="1"/>
  <c r="F5" i="13" s="1"/>
  <c r="G4" i="42"/>
  <c r="J4" i="42" s="1"/>
  <c r="F4" i="13" s="1"/>
  <c r="G3" i="42"/>
  <c r="J3" i="42" s="1"/>
  <c r="F3" i="13" s="1"/>
  <c r="I117" i="41"/>
  <c r="H117" i="41"/>
  <c r="F117" i="41"/>
  <c r="E117" i="41"/>
  <c r="D117" i="41"/>
  <c r="G116" i="41"/>
  <c r="J116" i="41" s="1"/>
  <c r="G115" i="41"/>
  <c r="J115" i="41" s="1"/>
  <c r="G114" i="41"/>
  <c r="J114" i="41" s="1"/>
  <c r="G113" i="41"/>
  <c r="J113" i="41" s="1"/>
  <c r="G112" i="41"/>
  <c r="J112" i="41" s="1"/>
  <c r="G111" i="41"/>
  <c r="J111" i="41" s="1"/>
  <c r="G110" i="41"/>
  <c r="J110" i="41" s="1"/>
  <c r="G109" i="41"/>
  <c r="J109" i="41" s="1"/>
  <c r="G108" i="41"/>
  <c r="J108" i="41" s="1"/>
  <c r="G107" i="41"/>
  <c r="J107" i="41" s="1"/>
  <c r="G106" i="41"/>
  <c r="J106" i="41" s="1"/>
  <c r="G105" i="41"/>
  <c r="J105" i="41" s="1"/>
  <c r="G104" i="41"/>
  <c r="J104" i="41" s="1"/>
  <c r="G103" i="41"/>
  <c r="J103" i="41" s="1"/>
  <c r="G102" i="41"/>
  <c r="J102" i="41" s="1"/>
  <c r="G101" i="41"/>
  <c r="J101" i="41" s="1"/>
  <c r="G100" i="41"/>
  <c r="J100" i="41" s="1"/>
  <c r="G99" i="41"/>
  <c r="J99" i="41" s="1"/>
  <c r="G98" i="41"/>
  <c r="J98" i="41" s="1"/>
  <c r="G97" i="41"/>
  <c r="J97" i="41" s="1"/>
  <c r="G96" i="41"/>
  <c r="J96" i="41" s="1"/>
  <c r="G95" i="41"/>
  <c r="J95" i="41" s="1"/>
  <c r="G94" i="41"/>
  <c r="J94" i="41" s="1"/>
  <c r="G93" i="41"/>
  <c r="J93" i="41" s="1"/>
  <c r="G92" i="41"/>
  <c r="G91" i="41"/>
  <c r="J91" i="41" s="1"/>
  <c r="G90" i="41"/>
  <c r="J90" i="41" s="1"/>
  <c r="G89" i="41"/>
  <c r="J89" i="41" s="1"/>
  <c r="G88" i="41"/>
  <c r="J88" i="41" s="1"/>
  <c r="G87" i="41"/>
  <c r="J87" i="41" s="1"/>
  <c r="G86" i="41"/>
  <c r="J86" i="41" s="1"/>
  <c r="G85" i="41"/>
  <c r="J85" i="41" s="1"/>
  <c r="G84" i="41"/>
  <c r="J84" i="41" s="1"/>
  <c r="G83" i="41"/>
  <c r="J83" i="41" s="1"/>
  <c r="G82" i="41"/>
  <c r="J82" i="41" s="1"/>
  <c r="G81" i="41"/>
  <c r="J81" i="41" s="1"/>
  <c r="G80" i="41"/>
  <c r="J80" i="41" s="1"/>
  <c r="G79" i="41"/>
  <c r="J79" i="41" s="1"/>
  <c r="G78" i="41"/>
  <c r="J78" i="41" s="1"/>
  <c r="G77" i="41"/>
  <c r="J77" i="41" s="1"/>
  <c r="G76" i="41"/>
  <c r="J76" i="41" s="1"/>
  <c r="G75" i="41"/>
  <c r="J75" i="41" s="1"/>
  <c r="G74" i="41"/>
  <c r="J74" i="41" s="1"/>
  <c r="G73" i="41"/>
  <c r="J73" i="41" s="1"/>
  <c r="G72" i="41"/>
  <c r="J72" i="41" s="1"/>
  <c r="G71" i="41"/>
  <c r="J71" i="41" s="1"/>
  <c r="G70" i="41"/>
  <c r="J70" i="41" s="1"/>
  <c r="G69" i="41"/>
  <c r="J69" i="41" s="1"/>
  <c r="G68" i="41"/>
  <c r="J68" i="41" s="1"/>
  <c r="G67" i="41"/>
  <c r="J67" i="41" s="1"/>
  <c r="G66" i="41"/>
  <c r="J66" i="41" s="1"/>
  <c r="G65" i="41"/>
  <c r="J65" i="41" s="1"/>
  <c r="G64" i="41"/>
  <c r="J64" i="41" s="1"/>
  <c r="G63" i="41"/>
  <c r="J63" i="41" s="1"/>
  <c r="G62" i="41"/>
  <c r="J62" i="41" s="1"/>
  <c r="G61" i="41"/>
  <c r="J61" i="41" s="1"/>
  <c r="G60" i="41"/>
  <c r="J60" i="41" s="1"/>
  <c r="G59" i="41"/>
  <c r="J59" i="41" s="1"/>
  <c r="G58" i="41"/>
  <c r="J58" i="41" s="1"/>
  <c r="G57" i="41"/>
  <c r="J57" i="41" s="1"/>
  <c r="G56" i="41"/>
  <c r="J56" i="41" s="1"/>
  <c r="G55" i="41"/>
  <c r="J55" i="41" s="1"/>
  <c r="G54" i="41"/>
  <c r="J54" i="41" s="1"/>
  <c r="G53" i="41"/>
  <c r="J53" i="41" s="1"/>
  <c r="G52" i="41"/>
  <c r="J52" i="41" s="1"/>
  <c r="G51" i="41"/>
  <c r="J51" i="41" s="1"/>
  <c r="G50" i="41"/>
  <c r="J50" i="41" s="1"/>
  <c r="G49" i="41"/>
  <c r="J49" i="41" s="1"/>
  <c r="G48" i="41"/>
  <c r="J48" i="41" s="1"/>
  <c r="G47" i="41"/>
  <c r="J47" i="41" s="1"/>
  <c r="G46" i="41"/>
  <c r="J46" i="41" s="1"/>
  <c r="G45" i="41"/>
  <c r="J45" i="41" s="1"/>
  <c r="G44" i="41"/>
  <c r="J44" i="41" s="1"/>
  <c r="G43" i="41"/>
  <c r="J43" i="41" s="1"/>
  <c r="G42" i="41"/>
  <c r="J42" i="41" s="1"/>
  <c r="G41" i="41"/>
  <c r="J41" i="41" s="1"/>
  <c r="G40" i="41"/>
  <c r="J40" i="41" s="1"/>
  <c r="G39" i="41"/>
  <c r="J39" i="41" s="1"/>
  <c r="G38" i="41"/>
  <c r="J38" i="41" s="1"/>
  <c r="G37" i="41"/>
  <c r="J37" i="41" s="1"/>
  <c r="G36" i="41"/>
  <c r="J36" i="41" s="1"/>
  <c r="G35" i="41"/>
  <c r="J35" i="41" s="1"/>
  <c r="G34" i="41"/>
  <c r="J34" i="41" s="1"/>
  <c r="G33" i="41"/>
  <c r="J33" i="41" s="1"/>
  <c r="G32" i="41"/>
  <c r="J32" i="41" s="1"/>
  <c r="G31" i="41"/>
  <c r="J31" i="41" s="1"/>
  <c r="G30" i="41"/>
  <c r="J30" i="41" s="1"/>
  <c r="G29" i="41"/>
  <c r="J29" i="41" s="1"/>
  <c r="G28" i="41"/>
  <c r="J28" i="41" s="1"/>
  <c r="G27" i="41"/>
  <c r="J27" i="41" s="1"/>
  <c r="G26" i="41"/>
  <c r="J26" i="41" s="1"/>
  <c r="G25" i="41"/>
  <c r="J25" i="41" s="1"/>
  <c r="G24" i="41"/>
  <c r="J24" i="41" s="1"/>
  <c r="G23" i="41"/>
  <c r="J23" i="41" s="1"/>
  <c r="G21" i="41"/>
  <c r="J21" i="41" s="1"/>
  <c r="G20" i="41"/>
  <c r="J20" i="41" s="1"/>
  <c r="G19" i="41"/>
  <c r="J19" i="41" s="1"/>
  <c r="G18" i="41"/>
  <c r="J18" i="41" s="1"/>
  <c r="G17" i="41"/>
  <c r="J17" i="41" s="1"/>
  <c r="G16" i="41"/>
  <c r="J16" i="41" s="1"/>
  <c r="G15" i="41"/>
  <c r="J15" i="41" s="1"/>
  <c r="G14" i="41"/>
  <c r="J14" i="41" s="1"/>
  <c r="G13" i="41"/>
  <c r="J13" i="41" s="1"/>
  <c r="G12" i="41"/>
  <c r="J12" i="41" s="1"/>
  <c r="G11" i="41"/>
  <c r="J11" i="41" s="1"/>
  <c r="G10" i="41"/>
  <c r="J10" i="41" s="1"/>
  <c r="G9" i="41"/>
  <c r="J9" i="41" s="1"/>
  <c r="G8" i="41"/>
  <c r="J8" i="41" s="1"/>
  <c r="G7" i="41"/>
  <c r="J7" i="41" s="1"/>
  <c r="G6" i="41"/>
  <c r="J6" i="41" s="1"/>
  <c r="G5" i="41"/>
  <c r="J5" i="41" s="1"/>
  <c r="G4" i="41"/>
  <c r="J4" i="41" s="1"/>
  <c r="G3" i="41"/>
  <c r="J3" i="41" s="1"/>
  <c r="I117" i="28"/>
  <c r="H117" i="28"/>
  <c r="F117" i="28"/>
  <c r="E117" i="28"/>
  <c r="D117" i="28"/>
  <c r="G116" i="28"/>
  <c r="J116" i="28" s="1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J77" i="28"/>
  <c r="G77" i="28"/>
  <c r="G76" i="28"/>
  <c r="J76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G37" i="28"/>
  <c r="J37" i="28" s="1"/>
  <c r="G36" i="28"/>
  <c r="J36" i="28" s="1"/>
  <c r="G35" i="28"/>
  <c r="J35" i="28" s="1"/>
  <c r="G34" i="28"/>
  <c r="J34" i="28" s="1"/>
  <c r="G33" i="28"/>
  <c r="J33" i="28" s="1"/>
  <c r="G32" i="28"/>
  <c r="J32" i="28" s="1"/>
  <c r="G31" i="28"/>
  <c r="J31" i="28" s="1"/>
  <c r="G30" i="28"/>
  <c r="J30" i="28" s="1"/>
  <c r="G29" i="28"/>
  <c r="J29" i="28" s="1"/>
  <c r="G28" i="28"/>
  <c r="J28" i="28" s="1"/>
  <c r="G27" i="28"/>
  <c r="J27" i="28" s="1"/>
  <c r="G26" i="28"/>
  <c r="J26" i="28" s="1"/>
  <c r="G25" i="28"/>
  <c r="J25" i="28" s="1"/>
  <c r="G24" i="28"/>
  <c r="J24" i="28" s="1"/>
  <c r="G23" i="28"/>
  <c r="J23" i="28" s="1"/>
  <c r="G22" i="28"/>
  <c r="G21" i="28"/>
  <c r="J21" i="28" s="1"/>
  <c r="G20" i="28"/>
  <c r="J20" i="28" s="1"/>
  <c r="G19" i="28"/>
  <c r="J19" i="28" s="1"/>
  <c r="G18" i="28"/>
  <c r="J18" i="28" s="1"/>
  <c r="G17" i="28"/>
  <c r="J17" i="28" s="1"/>
  <c r="G16" i="28"/>
  <c r="J16" i="28" s="1"/>
  <c r="G15" i="28"/>
  <c r="J15" i="28" s="1"/>
  <c r="G14" i="28"/>
  <c r="J14" i="28" s="1"/>
  <c r="G13" i="28"/>
  <c r="J13" i="28" s="1"/>
  <c r="G12" i="28"/>
  <c r="J12" i="28" s="1"/>
  <c r="G11" i="28"/>
  <c r="J11" i="28" s="1"/>
  <c r="G10" i="28"/>
  <c r="J10" i="28" s="1"/>
  <c r="G9" i="28"/>
  <c r="J9" i="28" s="1"/>
  <c r="G8" i="28"/>
  <c r="J8" i="28" s="1"/>
  <c r="G7" i="28"/>
  <c r="J7" i="28" s="1"/>
  <c r="G6" i="28"/>
  <c r="J6" i="28" s="1"/>
  <c r="G5" i="28"/>
  <c r="J5" i="28" s="1"/>
  <c r="G4" i="28"/>
  <c r="J4" i="28" s="1"/>
  <c r="G3" i="28"/>
  <c r="J3" i="28" s="1"/>
  <c r="J113" i="49" l="1"/>
  <c r="M116" i="13" s="1"/>
  <c r="G114" i="42"/>
  <c r="J114" i="42" s="1"/>
  <c r="F116" i="13" s="1"/>
  <c r="G117" i="41"/>
  <c r="J117" i="41" s="1"/>
  <c r="E76" i="52"/>
  <c r="H76" i="52" s="1"/>
  <c r="G117" i="28"/>
  <c r="J117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tc={E0004DE1-5060-4612-994C-0A6C110D2CB2}</author>
  </authors>
  <commentList>
    <comment ref="J96" authorId="0" shapeId="0" xr:uid="{E0004DE1-5060-4612-994C-0A6C110D2CB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Clinic closed on Nov. 27 and per WPC of area no one is there to send in report. </t>
      </text>
    </comment>
  </commentList>
</comments>
</file>

<file path=xl/sharedStrings.xml><?xml version="1.0" encoding="utf-8"?>
<sst xmlns="http://schemas.openxmlformats.org/spreadsheetml/2006/main" count="6104" uniqueCount="531">
  <si>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</si>
  <si>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</si>
  <si>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</si>
  <si>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</si>
  <si>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</si>
  <si>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</si>
  <si>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</si>
  <si>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</si>
  <si>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</si>
  <si>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</si>
  <si>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</si>
  <si>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</si>
  <si>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</si>
  <si>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</si>
  <si>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</si>
  <si>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</si>
  <si>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</si>
  <si>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</si>
  <si>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</si>
  <si>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</si>
  <si>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</si>
  <si>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</si>
  <si>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</si>
  <si>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</si>
  <si>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</si>
  <si>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</si>
  <si>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</si>
  <si>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</si>
  <si>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</si>
  <si>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</si>
  <si>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</si>
  <si>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</si>
  <si>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</si>
  <si>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</si>
  <si>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</si>
  <si>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</si>
  <si>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</si>
  <si>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</si>
  <si>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</si>
  <si>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</si>
  <si>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</si>
  <si>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</si>
  <si>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</si>
  <si>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</si>
  <si>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</si>
  <si>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</si>
  <si>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</si>
  <si>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</si>
  <si>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</si>
  <si>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</si>
  <si>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</si>
  <si>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</si>
  <si>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</si>
  <si>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</si>
  <si>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</si>
  <si>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</si>
  <si>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</si>
  <si>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</si>
  <si>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</si>
  <si>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</si>
  <si>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</si>
  <si>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</si>
  <si>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</si>
  <si>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</si>
  <si>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</si>
  <si>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</si>
  <si>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</si>
  <si>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</si>
  <si>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</si>
  <si>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</si>
  <si>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</si>
  <si>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</si>
  <si>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</si>
  <si>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</si>
  <si>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</si>
  <si>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</si>
  <si>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</si>
  <si>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</si>
  <si>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</si>
  <si>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</si>
  <si>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</si>
  <si>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</si>
  <si>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</si>
  <si>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</si>
  <si>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</si>
  <si>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</si>
  <si>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</si>
  <si>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</si>
  <si>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</si>
  <si>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</si>
  <si>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</si>
  <si>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</si>
  <si>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</si>
  <si>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</si>
  <si>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</si>
  <si>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</si>
  <si>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</si>
  <si>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</si>
  <si>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</si>
  <si>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</si>
  <si>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</si>
  <si>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</si>
  <si>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</si>
  <si>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</si>
  <si>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</si>
  <si>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</si>
  <si>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</si>
  <si>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</si>
  <si>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</si>
  <si>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</si>
  <si>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</si>
  <si>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</si>
  <si>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</si>
  <si>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</si>
  <si>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</si>
  <si>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</si>
  <si>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</si>
  <si>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</si>
  <si>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</si>
  <si>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</si>
  <si>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</si>
  <si>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</si>
  <si>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</si>
  <si>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</si>
  <si>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</si>
  <si>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</si>
  <si>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</si>
  <si>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</si>
  <si>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</si>
  <si>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</si>
  <si>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</si>
  <si>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</si>
  <si>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</si>
  <si>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</si>
  <si>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</si>
  <si>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</si>
  <si>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</si>
  <si>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</si>
  <si>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</si>
  <si>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</si>
  <si>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</si>
  <si>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</si>
  <si>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</si>
  <si>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</si>
  <si>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</si>
  <si>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</si>
  <si>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</si>
  <si>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</si>
  <si>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</si>
  <si>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</si>
  <si>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</si>
  <si>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</si>
  <si>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</si>
  <si>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</si>
  <si>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</si>
  <si>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</si>
  <si>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</si>
  <si>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</si>
  <si>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</si>
  <si>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</si>
  <si>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</si>
  <si>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</si>
  <si>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</si>
  <si>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</si>
  <si>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</si>
  <si>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</si>
  <si>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</si>
  <si>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</si>
  <si>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</si>
  <si>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</si>
  <si>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</si>
  <si>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</si>
  <si>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</si>
  <si>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</si>
  <si>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</si>
  <si>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</si>
  <si>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</si>
  <si>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</si>
  <si>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</si>
  <si>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</si>
  <si>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</si>
  <si>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</si>
  <si>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</si>
  <si>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</si>
  <si>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</si>
  <si>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</si>
  <si>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</si>
  <si>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</si>
  <si>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</si>
  <si>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</si>
  <si>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</si>
  <si>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</si>
  <si>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</si>
  <si>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</si>
  <si>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</si>
  <si>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</si>
  <si>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</si>
  <si>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</si>
  <si>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</si>
  <si>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</si>
  <si>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</si>
  <si>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</si>
  <si>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</si>
  <si>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</si>
  <si>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</si>
  <si>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</si>
  <si>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</si>
  <si>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</si>
  <si>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</si>
  <si>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</si>
  <si>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</si>
  <si>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</si>
  <si>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</si>
  <si>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</si>
  <si>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</si>
  <si>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</si>
  <si>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</si>
  <si>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</si>
  <si>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</si>
  <si>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</si>
  <si>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</si>
  <si>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</si>
  <si>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</si>
  <si>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</si>
  <si>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</si>
  <si>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</si>
  <si>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</si>
  <si>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</si>
  <si>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</si>
  <si>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</si>
  <si>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</si>
  <si>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</si>
  <si>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</si>
  <si>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</si>
  <si>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</si>
  <si>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</si>
  <si>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</si>
  <si>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</si>
  <si>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</si>
  <si>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</si>
  <si>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</si>
  <si>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</si>
  <si>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</si>
  <si>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</si>
  <si>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</si>
  <si>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</si>
  <si>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</si>
  <si>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</si>
  <si>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</si>
  <si>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</si>
  <si>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</si>
  <si>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</si>
  <si>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</si>
  <si>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</si>
  <si>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</si>
  <si>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</si>
  <si>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</si>
  <si>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</si>
  <si>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</si>
  <si>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</si>
  <si>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</si>
  <si>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07205</t>
  </si>
  <si>
    <t>07206</t>
  </si>
  <si>
    <t>07208</t>
  </si>
  <si>
    <t>07209</t>
  </si>
  <si>
    <t>07210</t>
  </si>
  <si>
    <t>07217</t>
  </si>
  <si>
    <t>07225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</si>
  <si>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</si>
  <si>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</si>
  <si>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</si>
  <si>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</si>
  <si>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</si>
  <si>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</si>
  <si>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</si>
  <si>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</si>
  <si>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</si>
  <si>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</si>
  <si>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</si>
  <si>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</si>
  <si>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</si>
  <si>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</si>
  <si>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</si>
  <si>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</si>
  <si>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</si>
  <si>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</si>
  <si>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</si>
  <si>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</si>
  <si>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</si>
  <si>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</si>
  <si>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</si>
  <si>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</si>
  <si>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</si>
  <si>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</si>
  <si>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</si>
  <si>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</si>
  <si>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</si>
  <si>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</si>
  <si>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</si>
  <si>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</si>
  <si>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</si>
  <si>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</si>
  <si>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</si>
  <si>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</si>
  <si>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580-223-9705 Ext. 335</t>
  </si>
  <si>
    <t>918-456-8826</t>
  </si>
  <si>
    <t>580-338-8544</t>
  </si>
  <si>
    <t>Chelle Samara</t>
  </si>
  <si>
    <t>405-794-1591</t>
  </si>
  <si>
    <t>580-927-2367</t>
  </si>
  <si>
    <t>Julie Williams</t>
  </si>
  <si>
    <t>580-875-6121</t>
  </si>
  <si>
    <t>918-256-7531</t>
  </si>
  <si>
    <t>918-224-5531</t>
  </si>
  <si>
    <t>Vicki Fleming</t>
  </si>
  <si>
    <t>580-323-2100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</si>
  <si>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</si>
  <si>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</si>
  <si>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</si>
  <si>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</si>
  <si>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</si>
  <si>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</si>
  <si>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</si>
  <si>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</si>
  <si>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</si>
  <si>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</si>
  <si>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</si>
  <si>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</si>
  <si>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</si>
  <si>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</si>
  <si>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</si>
  <si>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</si>
  <si>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580-363-5520</t>
  </si>
  <si>
    <t>405-375-3008</t>
  </si>
  <si>
    <t>Lori Reddick</t>
  </si>
  <si>
    <t>918-465-5673</t>
  </si>
  <si>
    <t>405-258-2640</t>
  </si>
  <si>
    <t>405-282-3485</t>
  </si>
  <si>
    <t>580-276-2531</t>
  </si>
  <si>
    <t>405-527-6541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</si>
  <si>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</si>
  <si>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</si>
  <si>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</si>
  <si>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</si>
  <si>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</si>
  <si>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</si>
  <si>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</si>
  <si>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918-683-0321</t>
  </si>
  <si>
    <t>580-336-2257</t>
  </si>
  <si>
    <t>918-623-1800 Ext. 102</t>
  </si>
  <si>
    <t>405-348-4680</t>
  </si>
  <si>
    <t>405-942-2008</t>
  </si>
  <si>
    <t xml:space="preserve">405-632-6688 </t>
  </si>
  <si>
    <t>405-582-2286</t>
  </si>
  <si>
    <t>918-756-1883</t>
  </si>
  <si>
    <t>918-287-3740</t>
  </si>
  <si>
    <t>918-762-3643</t>
  </si>
  <si>
    <t>405-372-8200</t>
  </si>
  <si>
    <t>918-225-3377</t>
  </si>
  <si>
    <t>580-332-2011</t>
  </si>
  <si>
    <t>405-273-2157</t>
  </si>
  <si>
    <t>580-298-6624</t>
  </si>
  <si>
    <t>580-497-2320</t>
  </si>
  <si>
    <t>918-341-3166</t>
  </si>
  <si>
    <t>405-382-4369</t>
  </si>
  <si>
    <t>918-775-6201 Ext. 235</t>
  </si>
  <si>
    <t>Regina Wright</t>
  </si>
  <si>
    <t>580-252-0270</t>
  </si>
  <si>
    <t>580-335-2163</t>
  </si>
  <si>
    <t>918-295-6174</t>
  </si>
  <si>
    <t>Man Lun Vung</t>
  </si>
  <si>
    <t>918-595-4280</t>
  </si>
  <si>
    <t>918-369-3155</t>
  </si>
  <si>
    <t>918-591-6103</t>
  </si>
  <si>
    <t>Norma Repack</t>
  </si>
  <si>
    <t>Elaine Wyatt</t>
  </si>
  <si>
    <t>918-595-4562</t>
  </si>
  <si>
    <t>918-335-3005</t>
  </si>
  <si>
    <t>580-327-3192</t>
  </si>
  <si>
    <t>580-256-6416</t>
  </si>
  <si>
    <t>Verla Barton</t>
  </si>
  <si>
    <t>918-594-4827</t>
  </si>
  <si>
    <t>07234</t>
  </si>
  <si>
    <t>Leonor Leal</t>
  </si>
  <si>
    <t>405-632-6688</t>
  </si>
  <si>
    <t xml:space="preserve">918-253-4511 </t>
  </si>
  <si>
    <t>918-485-3022</t>
  </si>
  <si>
    <t>05540</t>
  </si>
  <si>
    <t>07235</t>
  </si>
  <si>
    <t>Morton East</t>
  </si>
  <si>
    <t>05537</t>
  </si>
  <si>
    <t>OK.CCHD - Shepherd Mall</t>
  </si>
  <si>
    <t>Morton - East</t>
  </si>
  <si>
    <t>Sara Quach</t>
  </si>
  <si>
    <t>Mandy Sudik</t>
  </si>
  <si>
    <t>Sarah Hubbard</t>
  </si>
  <si>
    <t>05541</t>
  </si>
  <si>
    <t>Variety Care Britton</t>
  </si>
  <si>
    <t>Gina Blankinship</t>
  </si>
  <si>
    <t>Patricia Ramirez</t>
  </si>
  <si>
    <t>580-623-7977</t>
  </si>
  <si>
    <t>Total Applications Mailed</t>
  </si>
  <si>
    <t>OK.CCHD - South Oaks</t>
  </si>
  <si>
    <t>OK.CCHD - Shepherd Center</t>
  </si>
  <si>
    <t>Ft. Sill</t>
  </si>
  <si>
    <t xml:space="preserve">580-326-8821 </t>
  </si>
  <si>
    <t>05704</t>
  </si>
  <si>
    <t>Skiatook</t>
  </si>
  <si>
    <t>District 1 Mobile</t>
  </si>
  <si>
    <t>07703</t>
  </si>
  <si>
    <t>TCCHD - South Tulsa WIC</t>
  </si>
  <si>
    <t>TCCHD - Collinsville</t>
  </si>
  <si>
    <t xml:space="preserve">TCCHD - Central Regional </t>
  </si>
  <si>
    <t>TCCHD - North Regional</t>
  </si>
  <si>
    <t>TCCHD - Bixby</t>
  </si>
  <si>
    <t>TCCHD - Sand Springs</t>
  </si>
  <si>
    <t>TCCHD - Mingo 21</t>
  </si>
  <si>
    <t xml:space="preserve">TCCHD - James O. Goodwin </t>
  </si>
  <si>
    <t>TCCHD - Owasso</t>
  </si>
  <si>
    <t>TCCHD - Broken Arrow</t>
  </si>
  <si>
    <t>Variety Care - LaFayette</t>
  </si>
  <si>
    <t>Variety Care - Straka</t>
  </si>
  <si>
    <t>Variety Care - Britton</t>
  </si>
  <si>
    <t>Connie Chesser</t>
  </si>
  <si>
    <t>918-595-4255</t>
  </si>
  <si>
    <t>918-595-4054</t>
  </si>
  <si>
    <t>918-486-2845</t>
  </si>
  <si>
    <t>Melissa Boydstun</t>
  </si>
  <si>
    <t>580-924-4285</t>
  </si>
  <si>
    <t>Laura Guyer</t>
  </si>
  <si>
    <t>Marta Bentley</t>
  </si>
  <si>
    <t>405-321-4048</t>
  </si>
  <si>
    <t>Angie Swenson</t>
  </si>
  <si>
    <t>580-286-6628</t>
  </si>
  <si>
    <t>Nilsa Mcclain</t>
  </si>
  <si>
    <t>Pam Kendrick</t>
  </si>
  <si>
    <t>918-423-1267</t>
  </si>
  <si>
    <t>Leticia Aguado</t>
  </si>
  <si>
    <t>918-647-8601</t>
  </si>
  <si>
    <t>918-477-0042</t>
  </si>
  <si>
    <t>Jamie Gates</t>
  </si>
  <si>
    <t>Antoinette Nash</t>
  </si>
  <si>
    <t>Maria E Mireles</t>
  </si>
  <si>
    <t>Janet Webb</t>
  </si>
  <si>
    <t>918-669-8208</t>
  </si>
  <si>
    <t>405-419-4246</t>
  </si>
  <si>
    <t>OK.CCHD -Shepherd Center</t>
  </si>
  <si>
    <t>OK.CCHD - Southern Oaks</t>
  </si>
  <si>
    <t>Brandi Beavers</t>
  </si>
  <si>
    <t>580-585-6724</t>
  </si>
  <si>
    <t>918-689-7774</t>
  </si>
  <si>
    <t>Shavonne Jacobs</t>
  </si>
  <si>
    <t>* Independent WIC Clinic</t>
  </si>
  <si>
    <t>Jame LaCourse</t>
  </si>
  <si>
    <t>580-938-5538</t>
  </si>
  <si>
    <t>405-769-1368</t>
  </si>
  <si>
    <t>580-726-3316</t>
  </si>
  <si>
    <t>District Mobile 1</t>
  </si>
  <si>
    <t>Skaitook</t>
  </si>
  <si>
    <t>Donna Watkins</t>
  </si>
  <si>
    <t>01607</t>
  </si>
  <si>
    <t>District 5 Mobile</t>
  </si>
  <si>
    <t>Rena Whitehead Harris</t>
  </si>
  <si>
    <t>918-540-2481</t>
  </si>
  <si>
    <t>Sherri Randolph</t>
  </si>
  <si>
    <t>580-922-7361 Ext. 4146</t>
  </si>
  <si>
    <t>Rick Westbrook</t>
  </si>
  <si>
    <t>Julia McGhee</t>
  </si>
  <si>
    <t>Kayla Hyde</t>
  </si>
  <si>
    <t>Tracee Wiley</t>
  </si>
  <si>
    <t>Charles Roach</t>
  </si>
  <si>
    <t>Dina Grammer</t>
  </si>
  <si>
    <t>Kira Hemphill</t>
  </si>
  <si>
    <t>Rhonda Bray</t>
  </si>
  <si>
    <t>Kinsey Cargal</t>
  </si>
  <si>
    <t>Sheila Henderson</t>
  </si>
  <si>
    <t>NA</t>
  </si>
  <si>
    <t>Shyanna Clark</t>
  </si>
  <si>
    <t>405-262-0042 or 405-354-4872</t>
  </si>
  <si>
    <t>Erin Kos</t>
  </si>
  <si>
    <t>405-419-4244</t>
  </si>
  <si>
    <t>TOTAL</t>
  </si>
  <si>
    <t>Arik Thompson</t>
  </si>
  <si>
    <t>Mathew Aguilar</t>
  </si>
  <si>
    <t>Nancy Ramirez</t>
  </si>
  <si>
    <t>Crystal Bennett</t>
  </si>
  <si>
    <t>Maekayla Compton</t>
  </si>
  <si>
    <t>Whitney Mathes</t>
  </si>
  <si>
    <t>Joyce Pickett</t>
  </si>
  <si>
    <t>Jasmine Delgadillo</t>
  </si>
  <si>
    <t>Marcella McFarland</t>
  </si>
  <si>
    <t>Whitney Pangle</t>
  </si>
  <si>
    <t>Marta Figueroa</t>
  </si>
  <si>
    <t>580-220-7903</t>
  </si>
  <si>
    <t>Angie Pannell</t>
  </si>
  <si>
    <t>No contacts reported.</t>
  </si>
  <si>
    <t>Jennifer Kerns</t>
  </si>
  <si>
    <t>Rosa Balderrama</t>
  </si>
  <si>
    <t>405-485-3319</t>
  </si>
  <si>
    <t>Taura Jacob</t>
  </si>
  <si>
    <t>Anahi Lopez</t>
  </si>
  <si>
    <t>Kayla Courtney</t>
  </si>
  <si>
    <t>Janlee Hoppers</t>
  </si>
  <si>
    <t>Kasie Dibble</t>
  </si>
  <si>
    <t>Kara Johnson</t>
  </si>
  <si>
    <t>Rachel Ennis</t>
  </si>
  <si>
    <t>Stephanie Goins</t>
  </si>
  <si>
    <t>Helen Lazcano</t>
  </si>
  <si>
    <t>Elizabeth Blackwood</t>
  </si>
  <si>
    <t>No numbers reported.</t>
  </si>
  <si>
    <t>Amanda James</t>
  </si>
  <si>
    <t>Donna RendonMendez</t>
  </si>
  <si>
    <t>Jennifer Goad</t>
  </si>
  <si>
    <t>Janet Tessman</t>
  </si>
  <si>
    <t>Teresa Pearson</t>
  </si>
  <si>
    <t>Sara Kelly</t>
  </si>
  <si>
    <t>Daw Blevins</t>
  </si>
  <si>
    <t>Almetrice Alford</t>
  </si>
  <si>
    <t>Nyki Long</t>
  </si>
  <si>
    <t>Marisol Tapia Barbosa</t>
  </si>
  <si>
    <t>TCCHD - South Tulsa</t>
  </si>
  <si>
    <t>Ashleigh Cole</t>
  </si>
  <si>
    <t>Kimberlie Page Evans</t>
  </si>
  <si>
    <t>Marisela Sanchez Gomez</t>
  </si>
  <si>
    <t>Crystall Bennett</t>
  </si>
  <si>
    <t>Stephanie Sewell</t>
  </si>
  <si>
    <t>Maria Hernandez</t>
  </si>
  <si>
    <t>Theodore Noel</t>
  </si>
  <si>
    <t>Kilby Barringer</t>
  </si>
  <si>
    <t>Bonnie Nash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</si>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</sst>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  <font>
      <sz val="10"/>
      <color rgb="FF2424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127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37" fontId="3" fillId="0" borderId="0" xfId="0" applyNumberFormat="1" applyFont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center"/>
    </xf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8" fillId="0" borderId="0" xfId="0" applyFont="1"/>
    <xf numFmtId="0" fontId="7" fillId="0" borderId="0" xfId="0" applyFont="1"/>
    <xf numFmtId="0" fontId="0" fillId="2" borderId="0" xfId="0" applyFill="1"/>
    <xf numFmtId="0" fontId="1" fillId="0" borderId="6" xfId="0" applyFont="1" applyBorder="1"/>
    <xf numFmtId="0" fontId="1" fillId="0" borderId="0" xfId="0" applyFont="1"/>
    <xf numFmtId="165" fontId="7" fillId="0" borderId="0" xfId="2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37" fontId="5" fillId="0" borderId="0" xfId="0" applyNumberFormat="1" applyFont="1"/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49" fontId="5" fillId="0" borderId="6" xfId="0" applyNumberFormat="1" applyFont="1" applyBorder="1" applyAlignment="1">
      <alignment horizontal="center"/>
    </xf>
    <xf numFmtId="37" fontId="5" fillId="0" borderId="6" xfId="0" applyNumberFormat="1" applyFont="1" applyBorder="1"/>
    <xf numFmtId="0" fontId="1" fillId="0" borderId="6" xfId="0" applyFont="1" applyBorder="1" applyAlignment="1">
      <alignment horizontal="center"/>
    </xf>
    <xf numFmtId="49" fontId="5" fillId="0" borderId="6" xfId="0" quotePrefix="1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37" fontId="9" fillId="0" borderId="0" xfId="0" applyNumberFormat="1" applyFont="1"/>
    <xf numFmtId="0" fontId="8" fillId="0" borderId="8" xfId="0" applyFont="1" applyBorder="1"/>
    <xf numFmtId="0" fontId="1" fillId="0" borderId="4" xfId="0" applyFont="1" applyBorder="1"/>
    <xf numFmtId="49" fontId="1" fillId="0" borderId="6" xfId="0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49" fontId="9" fillId="0" borderId="6" xfId="0" applyNumberFormat="1" applyFont="1" applyBorder="1" applyAlignment="1">
      <alignment horizontal="left"/>
    </xf>
    <xf numFmtId="37" fontId="9" fillId="0" borderId="6" xfId="0" applyNumberFormat="1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8" fillId="0" borderId="2" xfId="0" applyNumberFormat="1" applyFont="1" applyBorder="1" applyAlignment="1">
      <alignment horizontal="left"/>
    </xf>
    <xf numFmtId="37" fontId="9" fillId="0" borderId="7" xfId="0" applyNumberFormat="1" applyFont="1" applyBorder="1" applyAlignment="1">
      <alignment horizontal="center"/>
    </xf>
    <xf numFmtId="37" fontId="9" fillId="0" borderId="7" xfId="0" applyNumberFormat="1" applyFont="1" applyBorder="1" applyAlignment="1">
      <alignment horizontal="center" wrapText="1"/>
    </xf>
    <xf numFmtId="165" fontId="8" fillId="0" borderId="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65" fontId="8" fillId="0" borderId="8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5" fillId="0" borderId="7" xfId="0" applyNumberFormat="1" applyFont="1" applyBorder="1" applyAlignment="1">
      <alignment horizontal="center"/>
    </xf>
    <xf numFmtId="37" fontId="5" fillId="0" borderId="7" xfId="0" applyNumberFormat="1" applyFont="1" applyBorder="1"/>
    <xf numFmtId="0" fontId="1" fillId="0" borderId="7" xfId="0" applyFont="1" applyBorder="1"/>
    <xf numFmtId="0" fontId="8" fillId="0" borderId="6" xfId="0" applyFont="1" applyBorder="1" applyAlignment="1">
      <alignment horizontal="center" wrapText="1"/>
    </xf>
    <xf numFmtId="49" fontId="1" fillId="0" borderId="6" xfId="0" applyNumberFormat="1" applyFont="1" applyBorder="1"/>
    <xf numFmtId="37" fontId="8" fillId="0" borderId="7" xfId="0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right"/>
    </xf>
    <xf numFmtId="165" fontId="1" fillId="3" borderId="6" xfId="0" applyNumberFormat="1" applyFont="1" applyFill="1" applyBorder="1" applyAlignment="1">
      <alignment horizontal="right"/>
    </xf>
    <xf numFmtId="49" fontId="1" fillId="3" borderId="6" xfId="0" applyNumberFormat="1" applyFont="1" applyFill="1" applyBorder="1" applyAlignment="1">
      <alignment horizontal="left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3" xfId="0" applyFont="1" applyBorder="1"/>
    <xf numFmtId="0" fontId="8" fillId="0" borderId="5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37" fontId="9" fillId="0" borderId="6" xfId="0" applyNumberFormat="1" applyFont="1" applyBorder="1" applyAlignment="1">
      <alignment horizontal="center"/>
    </xf>
    <xf numFmtId="166" fontId="9" fillId="0" borderId="6" xfId="0" applyNumberFormat="1" applyFont="1" applyBorder="1" applyAlignment="1">
      <alignment horizontal="center" wrapText="1"/>
    </xf>
    <xf numFmtId="9" fontId="5" fillId="0" borderId="6" xfId="2" applyFont="1" applyFill="1" applyBorder="1" applyAlignment="1" applyProtection="1">
      <alignment horizontal="center"/>
    </xf>
    <xf numFmtId="9" fontId="1" fillId="0" borderId="6" xfId="2" applyFont="1" applyBorder="1" applyAlignment="1">
      <alignment horizontal="center"/>
    </xf>
    <xf numFmtId="37" fontId="9" fillId="0" borderId="8" xfId="0" applyNumberFormat="1" applyFont="1" applyBorder="1"/>
    <xf numFmtId="9" fontId="9" fillId="0" borderId="8" xfId="2" applyFont="1" applyFill="1" applyBorder="1" applyAlignment="1" applyProtection="1">
      <alignment horizontal="center"/>
    </xf>
    <xf numFmtId="165" fontId="5" fillId="0" borderId="0" xfId="0" applyNumberFormat="1" applyFont="1" applyAlignment="1">
      <alignment horizontal="center"/>
    </xf>
    <xf numFmtId="37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9" fontId="5" fillId="0" borderId="9" xfId="2" applyFont="1" applyFill="1" applyBorder="1" applyAlignment="1" applyProtection="1">
      <alignment horizontal="center"/>
    </xf>
    <xf numFmtId="0" fontId="8" fillId="2" borderId="0" xfId="0" applyFont="1" applyFill="1"/>
    <xf numFmtId="49" fontId="5" fillId="0" borderId="9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9" fontId="5" fillId="0" borderId="10" xfId="2" applyFont="1" applyFill="1" applyBorder="1" applyAlignment="1" applyProtection="1">
      <alignment horizontal="center"/>
    </xf>
    <xf numFmtId="165" fontId="8" fillId="0" borderId="2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1" fillId="0" borderId="6" xfId="0" applyFont="1" applyBorder="1"/>
    <xf numFmtId="37" fontId="9" fillId="4" borderId="7" xfId="0" applyNumberFormat="1" applyFont="1" applyFill="1" applyBorder="1" applyAlignment="1">
      <alignment horizontal="center"/>
    </xf>
    <xf numFmtId="37" fontId="9" fillId="4" borderId="7" xfId="0" applyNumberFormat="1" applyFont="1" applyFill="1" applyBorder="1" applyAlignment="1">
      <alignment horizontal="center" wrapText="1"/>
    </xf>
    <xf numFmtId="37" fontId="8" fillId="4" borderId="7" xfId="0" applyNumberFormat="1" applyFont="1" applyFill="1" applyBorder="1" applyAlignment="1">
      <alignment horizontal="center" wrapText="1"/>
    </xf>
    <xf numFmtId="165" fontId="8" fillId="4" borderId="6" xfId="0" applyNumberFormat="1" applyFont="1" applyFill="1" applyBorder="1" applyAlignment="1">
      <alignment horizontal="center" wrapText="1"/>
    </xf>
    <xf numFmtId="9" fontId="1" fillId="0" borderId="10" xfId="2" applyFont="1" applyBorder="1" applyAlignment="1">
      <alignment horizontal="center"/>
    </xf>
    <xf numFmtId="0" fontId="0" fillId="0" borderId="0" xfId="0" applyAlignment="1">
      <alignment horizontal="left"/>
    </xf>
    <xf numFmtId="0" fontId="9" fillId="4" borderId="1" xfId="0" applyFont="1" applyFill="1" applyBorder="1" applyAlignment="1">
      <alignment horizontal="center"/>
    </xf>
    <xf numFmtId="49" fontId="9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 vertical="top"/>
    </xf>
    <xf numFmtId="49" fontId="1" fillId="3" borderId="6" xfId="0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37" fontId="9" fillId="4" borderId="6" xfId="0" applyNumberFormat="1" applyFont="1" applyFill="1" applyBorder="1" applyAlignment="1">
      <alignment horizontal="center"/>
    </xf>
    <xf numFmtId="165" fontId="8" fillId="4" borderId="2" xfId="0" applyNumberFormat="1" applyFont="1" applyFill="1" applyBorder="1" applyAlignment="1">
      <alignment horizontal="center"/>
    </xf>
    <xf numFmtId="165" fontId="1" fillId="4" borderId="6" xfId="0" applyNumberFormat="1" applyFont="1" applyFill="1" applyBorder="1" applyAlignment="1">
      <alignment horizontal="center"/>
    </xf>
    <xf numFmtId="165" fontId="8" fillId="4" borderId="8" xfId="0" applyNumberFormat="1" applyFont="1" applyFill="1" applyBorder="1" applyAlignment="1">
      <alignment horizontal="center"/>
    </xf>
    <xf numFmtId="165" fontId="1" fillId="4" borderId="0" xfId="0" applyNumberFormat="1" applyFont="1" applyFill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0" xfId="0" applyFont="1" applyAlignment="1">
      <alignment horizontal="left"/>
    </xf>
    <xf numFmtId="9" fontId="8" fillId="0" borderId="8" xfId="2" applyFont="1" applyBorder="1" applyAlignment="1">
      <alignment horizontal="center"/>
    </xf>
    <xf numFmtId="164" fontId="9" fillId="0" borderId="1" xfId="1" quotePrefix="1" applyNumberFormat="1" applyFont="1" applyFill="1" applyBorder="1" applyAlignment="1" applyProtection="1">
      <alignment horizontal="left"/>
    </xf>
    <xf numFmtId="164" fontId="9" fillId="0" borderId="1" xfId="1" quotePrefix="1" applyNumberFormat="1" applyFont="1" applyFill="1" applyBorder="1" applyAlignment="1" applyProtection="1">
      <alignment horizontal="center"/>
    </xf>
    <xf numFmtId="164" fontId="9" fillId="4" borderId="1" xfId="1" quotePrefix="1" applyNumberFormat="1" applyFont="1" applyFill="1" applyBorder="1" applyAlignment="1" applyProtection="1">
      <alignment horizontal="center"/>
    </xf>
    <xf numFmtId="164" fontId="9" fillId="0" borderId="4" xfId="1" quotePrefix="1" applyNumberFormat="1" applyFont="1" applyFill="1" applyBorder="1" applyAlignment="1" applyProtection="1">
      <alignment horizontal="center"/>
    </xf>
    <xf numFmtId="164" fontId="9" fillId="0" borderId="0" xfId="1" quotePrefix="1" applyNumberFormat="1" applyFont="1" applyFill="1" applyBorder="1" applyAlignment="1" applyProtection="1">
      <alignment horizontal="center"/>
    </xf>
    <xf numFmtId="164" fontId="9" fillId="0" borderId="3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microsoft.com/office/2017/10/relationships/person" Target="persons/perso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Downloads\CY2023%20Voter%20Registration%20Tracking%20Report%20-%20Mar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23"/>
      <sheetName val="Jan by County"/>
      <sheetName val="Feb 2023"/>
      <sheetName val="Feb by County"/>
      <sheetName val="Mar 2023"/>
      <sheetName val="Apr 2023"/>
      <sheetName val="May 2023"/>
      <sheetName val="Jun 2023"/>
      <sheetName val="Jul 2023"/>
      <sheetName val="Aug 2023"/>
      <sheetName val="Sep 2023"/>
      <sheetName val="Oct 2023"/>
      <sheetName val="Nov 2023"/>
      <sheetName val="Dec 2023"/>
      <sheetName val="Summary"/>
      <sheetName val="NVRA Coord"/>
    </sheetNames>
    <sheetDataSet>
      <sheetData sheetId="0">
        <row r="3">
          <cell r="J3">
            <v>0.9642857142857143</v>
          </cell>
        </row>
        <row r="4">
          <cell r="J4">
            <v>1.1923076923076923</v>
          </cell>
        </row>
        <row r="5">
          <cell r="J5">
            <v>1</v>
          </cell>
        </row>
        <row r="6">
          <cell r="J6">
            <v>0.875</v>
          </cell>
        </row>
        <row r="7">
          <cell r="J7">
            <v>0.90666666666666662</v>
          </cell>
        </row>
        <row r="8">
          <cell r="J8">
            <v>1</v>
          </cell>
        </row>
        <row r="9">
          <cell r="J9">
            <v>0.92941176470588238</v>
          </cell>
        </row>
        <row r="10">
          <cell r="J10">
            <v>1.0454545454545454</v>
          </cell>
        </row>
        <row r="11">
          <cell r="J11">
            <v>2.0625</v>
          </cell>
        </row>
        <row r="12">
          <cell r="J12">
            <v>1.85625</v>
          </cell>
        </row>
        <row r="13">
          <cell r="J13">
            <v>0.98630136986301364</v>
          </cell>
        </row>
        <row r="14">
          <cell r="J14">
            <v>1.3636363636363635</v>
          </cell>
        </row>
        <row r="15">
          <cell r="J15">
            <v>1.0185185185185186</v>
          </cell>
        </row>
        <row r="16">
          <cell r="J16">
            <v>2.375</v>
          </cell>
        </row>
        <row r="17">
          <cell r="J17">
            <v>0.9517241379310345</v>
          </cell>
        </row>
        <row r="18">
          <cell r="J18">
            <v>1.0687500000000001</v>
          </cell>
        </row>
        <row r="19">
          <cell r="J19">
            <v>2</v>
          </cell>
        </row>
        <row r="20">
          <cell r="J20">
            <v>1.1442622950819672</v>
          </cell>
        </row>
        <row r="21">
          <cell r="J21">
            <v>1</v>
          </cell>
        </row>
        <row r="23">
          <cell r="J23">
            <v>1.125</v>
          </cell>
        </row>
        <row r="24">
          <cell r="J24">
            <v>1</v>
          </cell>
        </row>
        <row r="25">
          <cell r="J25">
            <v>0.97841726618705038</v>
          </cell>
        </row>
        <row r="26">
          <cell r="J26">
            <v>1.763157894736842</v>
          </cell>
        </row>
        <row r="27">
          <cell r="J27">
            <v>0.87755102040816324</v>
          </cell>
        </row>
        <row r="28">
          <cell r="J28">
            <v>1.0512820512820513</v>
          </cell>
        </row>
        <row r="29">
          <cell r="J29">
            <v>1.1166666666666667</v>
          </cell>
        </row>
        <row r="30">
          <cell r="J30">
            <v>1</v>
          </cell>
        </row>
        <row r="31">
          <cell r="J31">
            <v>0</v>
          </cell>
        </row>
        <row r="32">
          <cell r="J32">
            <v>0.94786729857819907</v>
          </cell>
        </row>
        <row r="33">
          <cell r="J33">
            <v>1</v>
          </cell>
        </row>
        <row r="34">
          <cell r="J34">
            <v>0.70476190476190481</v>
          </cell>
        </row>
        <row r="35">
          <cell r="J35">
            <v>1</v>
          </cell>
        </row>
        <row r="36">
          <cell r="J36">
            <v>1.0833333333333333</v>
          </cell>
        </row>
        <row r="37">
          <cell r="J37">
            <v>0.8</v>
          </cell>
        </row>
        <row r="38">
          <cell r="J38">
            <v>1</v>
          </cell>
        </row>
        <row r="39">
          <cell r="J39">
            <v>1.0952380952380953</v>
          </cell>
        </row>
        <row r="40">
          <cell r="J40">
            <v>1.0476190476190477</v>
          </cell>
        </row>
        <row r="41">
          <cell r="J41">
            <v>1.1666666666666667</v>
          </cell>
        </row>
        <row r="42">
          <cell r="J42">
            <v>1.2857142857142858</v>
          </cell>
        </row>
        <row r="43">
          <cell r="J43">
            <v>1.2</v>
          </cell>
        </row>
        <row r="44">
          <cell r="J44">
            <v>0.97647058823529409</v>
          </cell>
        </row>
        <row r="45">
          <cell r="J45">
            <v>1.7142857142857142</v>
          </cell>
        </row>
        <row r="46">
          <cell r="J46">
            <v>1.0285714285714285</v>
          </cell>
        </row>
        <row r="47">
          <cell r="J47">
            <v>1.7</v>
          </cell>
        </row>
        <row r="48">
          <cell r="J48">
            <v>1.05</v>
          </cell>
        </row>
        <row r="49">
          <cell r="J49">
            <v>0.92929292929292928</v>
          </cell>
        </row>
        <row r="50">
          <cell r="J50">
            <v>1.3333333333333333</v>
          </cell>
        </row>
        <row r="51">
          <cell r="J51">
            <v>0.98765432098765427</v>
          </cell>
        </row>
        <row r="52">
          <cell r="J52">
            <v>0.97222222222222221</v>
          </cell>
        </row>
        <row r="53">
          <cell r="J53">
            <v>0.5714285714285714</v>
          </cell>
        </row>
        <row r="54">
          <cell r="J54">
            <v>1.1538461538461537</v>
          </cell>
        </row>
        <row r="55">
          <cell r="J55">
            <v>1.3673469387755102</v>
          </cell>
        </row>
        <row r="56">
          <cell r="J56">
            <v>0.94117647058823528</v>
          </cell>
        </row>
        <row r="57">
          <cell r="J57">
            <v>0.96</v>
          </cell>
        </row>
        <row r="58">
          <cell r="J58">
            <v>1.0666666666666667</v>
          </cell>
        </row>
        <row r="59">
          <cell r="J59">
            <v>1</v>
          </cell>
        </row>
        <row r="60">
          <cell r="J60">
            <v>1.8148148148148149</v>
          </cell>
        </row>
        <row r="61">
          <cell r="J61">
            <v>1.0833333333333333</v>
          </cell>
        </row>
        <row r="62">
          <cell r="J62">
            <v>0.8910891089108911</v>
          </cell>
        </row>
        <row r="63">
          <cell r="J63">
            <v>1.3181818181818181</v>
          </cell>
        </row>
        <row r="64">
          <cell r="J64">
            <v>0.95238095238095233</v>
          </cell>
        </row>
        <row r="65">
          <cell r="J65">
            <v>1</v>
          </cell>
        </row>
        <row r="66">
          <cell r="J66">
            <v>0.97159090909090906</v>
          </cell>
        </row>
        <row r="67">
          <cell r="J67">
            <v>0.97058823529411764</v>
          </cell>
        </row>
        <row r="68">
          <cell r="J68">
            <v>0.93525179856115104</v>
          </cell>
        </row>
        <row r="69">
          <cell r="J69">
            <v>0.94886363636363635</v>
          </cell>
        </row>
        <row r="70">
          <cell r="J70">
            <v>0.98148148148148151</v>
          </cell>
        </row>
        <row r="71">
          <cell r="J71">
            <v>0.87398373983739841</v>
          </cell>
        </row>
        <row r="72">
          <cell r="J72">
            <v>1.0425531914893618</v>
          </cell>
        </row>
        <row r="73">
          <cell r="J73">
            <v>0.91044776119402981</v>
          </cell>
        </row>
        <row r="74">
          <cell r="J74">
            <v>1.0455882352941177</v>
          </cell>
        </row>
        <row r="75">
          <cell r="J75">
            <v>0.77472527472527475</v>
          </cell>
        </row>
        <row r="76">
          <cell r="J76">
            <v>1.1417910447761195</v>
          </cell>
        </row>
        <row r="77">
          <cell r="J77">
            <v>0.91316526610644255</v>
          </cell>
        </row>
        <row r="78">
          <cell r="J78">
            <v>0.97826086956521741</v>
          </cell>
        </row>
        <row r="79">
          <cell r="J79">
            <v>1.1470588235294117</v>
          </cell>
        </row>
        <row r="80">
          <cell r="J80">
            <v>0.94285714285714284</v>
          </cell>
        </row>
        <row r="81">
          <cell r="J81">
            <v>1.4666666666666666</v>
          </cell>
        </row>
        <row r="82">
          <cell r="J82">
            <v>1.8571428571428572</v>
          </cell>
        </row>
        <row r="83">
          <cell r="J83">
            <v>0.88888888888888884</v>
          </cell>
        </row>
        <row r="84">
          <cell r="J84">
            <v>2.2142857142857144</v>
          </cell>
        </row>
        <row r="85">
          <cell r="J85">
            <v>1.2826086956521738</v>
          </cell>
        </row>
        <row r="86">
          <cell r="J86">
            <v>0.69841269841269837</v>
          </cell>
        </row>
        <row r="87">
          <cell r="J87">
            <v>1.0638297872340425</v>
          </cell>
        </row>
        <row r="88">
          <cell r="J88">
            <v>1.2553191489361701</v>
          </cell>
        </row>
        <row r="89">
          <cell r="J89">
            <v>1.0571428571428572</v>
          </cell>
        </row>
        <row r="90">
          <cell r="J90">
            <v>1.7162162162162162</v>
          </cell>
        </row>
        <row r="91">
          <cell r="J91">
            <v>2.125</v>
          </cell>
        </row>
        <row r="92">
          <cell r="J92">
            <v>0.66666666666666663</v>
          </cell>
        </row>
        <row r="93">
          <cell r="J93">
            <v>1.0754716981132075</v>
          </cell>
        </row>
        <row r="94">
          <cell r="J94">
            <v>1</v>
          </cell>
        </row>
        <row r="95">
          <cell r="J95">
            <v>1.0151515151515151</v>
          </cell>
        </row>
        <row r="96">
          <cell r="J96">
            <v>0.96825396825396826</v>
          </cell>
        </row>
        <row r="97">
          <cell r="J97">
            <v>0.97916666666666663</v>
          </cell>
        </row>
        <row r="98">
          <cell r="J98">
            <v>1.1764705882352942</v>
          </cell>
        </row>
        <row r="99">
          <cell r="J99">
            <v>1</v>
          </cell>
        </row>
        <row r="100">
          <cell r="J100">
            <v>1.25</v>
          </cell>
        </row>
        <row r="101">
          <cell r="J101">
            <v>0.94405594405594406</v>
          </cell>
        </row>
        <row r="102">
          <cell r="J102">
            <v>1.411764705882353</v>
          </cell>
        </row>
        <row r="103">
          <cell r="J103">
            <v>0.99636363636363634</v>
          </cell>
        </row>
        <row r="104">
          <cell r="J104">
            <v>1</v>
          </cell>
        </row>
        <row r="105">
          <cell r="J105">
            <v>1.0111111111111111</v>
          </cell>
        </row>
        <row r="106">
          <cell r="J106">
            <v>1.0119047619047619</v>
          </cell>
        </row>
        <row r="107">
          <cell r="J107">
            <v>0.9044943820224719</v>
          </cell>
        </row>
        <row r="108">
          <cell r="J108">
            <v>0.93567251461988299</v>
          </cell>
        </row>
        <row r="109">
          <cell r="J109">
            <v>1.0168067226890756</v>
          </cell>
        </row>
        <row r="110">
          <cell r="J110">
            <v>0.96124031007751942</v>
          </cell>
        </row>
        <row r="111">
          <cell r="J111">
            <v>0.93939393939393945</v>
          </cell>
        </row>
        <row r="112">
          <cell r="J112">
            <v>1.1951219512195121</v>
          </cell>
        </row>
        <row r="113">
          <cell r="J113">
            <v>0.8584070796460177</v>
          </cell>
        </row>
        <row r="114">
          <cell r="J114">
            <v>1</v>
          </cell>
        </row>
        <row r="115">
          <cell r="J115">
            <v>0.97674418604651159</v>
          </cell>
        </row>
        <row r="116">
          <cell r="J116">
            <v>0</v>
          </cell>
        </row>
        <row r="117">
          <cell r="J117">
            <v>1.047677261613692</v>
          </cell>
        </row>
      </sheetData>
      <sheetData sheetId="1"/>
      <sheetData sheetId="2">
        <row r="3">
          <cell r="J3">
            <v>1.125</v>
          </cell>
        </row>
        <row r="4">
          <cell r="J4">
            <v>1.3125</v>
          </cell>
        </row>
        <row r="5">
          <cell r="J5">
            <v>1</v>
          </cell>
        </row>
        <row r="6">
          <cell r="J6">
            <v>0.66666666666666663</v>
          </cell>
        </row>
        <row r="7">
          <cell r="J7">
            <v>0.88095238095238093</v>
          </cell>
        </row>
        <row r="8">
          <cell r="J8">
            <v>1.05</v>
          </cell>
        </row>
        <row r="9">
          <cell r="J9">
            <v>1.0306122448979591</v>
          </cell>
        </row>
        <row r="10">
          <cell r="J10">
            <v>1</v>
          </cell>
        </row>
        <row r="11">
          <cell r="J11">
            <v>1.6304347826086956</v>
          </cell>
        </row>
        <row r="12">
          <cell r="J12">
            <v>1.1111111111111112</v>
          </cell>
        </row>
        <row r="13">
          <cell r="J13">
            <v>1.0609756097560976</v>
          </cell>
        </row>
        <row r="14">
          <cell r="J14">
            <v>1.5</v>
          </cell>
        </row>
        <row r="15">
          <cell r="J15">
            <v>1</v>
          </cell>
        </row>
        <row r="16">
          <cell r="J16">
            <v>2.1111111111111112</v>
          </cell>
        </row>
        <row r="17">
          <cell r="J17">
            <v>1.0369127516778522</v>
          </cell>
        </row>
        <row r="18">
          <cell r="J18">
            <v>1.1320754716981132</v>
          </cell>
        </row>
        <row r="19">
          <cell r="J19">
            <v>1.7692307692307692</v>
          </cell>
        </row>
        <row r="20">
          <cell r="J20">
            <v>1.0183486238532109</v>
          </cell>
        </row>
        <row r="21">
          <cell r="J21">
            <v>1.0625</v>
          </cell>
        </row>
        <row r="23">
          <cell r="J23">
            <v>1.3125</v>
          </cell>
        </row>
        <row r="24">
          <cell r="J24">
            <v>0.94594594594594594</v>
          </cell>
        </row>
        <row r="25">
          <cell r="J25">
            <v>0.93700787401574803</v>
          </cell>
        </row>
        <row r="26">
          <cell r="J26">
            <v>1.3720930232558139</v>
          </cell>
        </row>
        <row r="27">
          <cell r="J27">
            <v>0.9285714285714286</v>
          </cell>
        </row>
        <row r="28">
          <cell r="J28">
            <v>0.97222222222222221</v>
          </cell>
        </row>
        <row r="29">
          <cell r="J29">
            <v>0.91836734693877553</v>
          </cell>
        </row>
        <row r="30">
          <cell r="J30">
            <v>1</v>
          </cell>
        </row>
        <row r="31">
          <cell r="J31">
            <v>1</v>
          </cell>
        </row>
        <row r="32">
          <cell r="J32">
            <v>1.1656050955414012</v>
          </cell>
        </row>
        <row r="33">
          <cell r="J33">
            <v>1.0612244897959184</v>
          </cell>
        </row>
        <row r="34">
          <cell r="J34">
            <v>0.83636363636363631</v>
          </cell>
        </row>
        <row r="35">
          <cell r="J35">
            <v>1.1000000000000001</v>
          </cell>
        </row>
        <row r="36">
          <cell r="J36">
            <v>0.94117647058823528</v>
          </cell>
        </row>
        <row r="37">
          <cell r="J37">
            <v>0.88888888888888884</v>
          </cell>
        </row>
        <row r="38">
          <cell r="J38">
            <v>1</v>
          </cell>
        </row>
        <row r="39">
          <cell r="J39">
            <v>1.173913043478261</v>
          </cell>
        </row>
        <row r="40">
          <cell r="J40">
            <v>1</v>
          </cell>
        </row>
        <row r="41">
          <cell r="J41">
            <v>1.098901098901099</v>
          </cell>
        </row>
        <row r="42">
          <cell r="J42">
            <v>1.4</v>
          </cell>
        </row>
        <row r="43">
          <cell r="J43">
            <v>0.72727272727272729</v>
          </cell>
        </row>
        <row r="44">
          <cell r="J44">
            <v>0.86138613861386137</v>
          </cell>
        </row>
        <row r="45">
          <cell r="J45">
            <v>1.2916666666666667</v>
          </cell>
        </row>
        <row r="46">
          <cell r="J46">
            <v>1</v>
          </cell>
        </row>
        <row r="47">
          <cell r="J47">
            <v>1.1764705882352942</v>
          </cell>
        </row>
        <row r="48">
          <cell r="J48">
            <v>1</v>
          </cell>
        </row>
        <row r="49">
          <cell r="J49">
            <v>0.79439252336448596</v>
          </cell>
        </row>
        <row r="50">
          <cell r="J50">
            <v>1.2875000000000001</v>
          </cell>
        </row>
        <row r="51">
          <cell r="J51">
            <v>1.0845070422535212</v>
          </cell>
        </row>
        <row r="52">
          <cell r="J52">
            <v>0.91176470588235292</v>
          </cell>
        </row>
        <row r="53">
          <cell r="J53">
            <v>0.7142857142857143</v>
          </cell>
        </row>
        <row r="54">
          <cell r="J54">
            <v>1.0909090909090908</v>
          </cell>
        </row>
        <row r="55">
          <cell r="J55">
            <v>1.2549019607843137</v>
          </cell>
        </row>
        <row r="56">
          <cell r="J56">
            <v>1.2352941176470589</v>
          </cell>
        </row>
        <row r="57">
          <cell r="J57">
            <v>1.0555555555555556</v>
          </cell>
        </row>
        <row r="58">
          <cell r="J58">
            <v>1.4285714285714286</v>
          </cell>
        </row>
        <row r="59">
          <cell r="J59">
            <v>1.18</v>
          </cell>
        </row>
        <row r="60">
          <cell r="J60">
            <v>1.9390243902439024</v>
          </cell>
        </row>
        <row r="61">
          <cell r="J61">
            <v>1.0454545454545454</v>
          </cell>
        </row>
        <row r="62">
          <cell r="J62">
            <v>0.90551181102362199</v>
          </cell>
        </row>
        <row r="63">
          <cell r="J63">
            <v>1.0952380952380953</v>
          </cell>
        </row>
        <row r="64">
          <cell r="J64">
            <v>0.95454545454545459</v>
          </cell>
        </row>
        <row r="65">
          <cell r="J65">
            <v>0.9135802469135802</v>
          </cell>
        </row>
        <row r="66">
          <cell r="J66">
            <v>0.95121951219512191</v>
          </cell>
        </row>
        <row r="67">
          <cell r="J67">
            <v>0.88235294117647056</v>
          </cell>
        </row>
        <row r="68">
          <cell r="J68">
            <v>0.95488721804511278</v>
          </cell>
        </row>
        <row r="69">
          <cell r="J69">
            <v>0.9452054794520548</v>
          </cell>
        </row>
        <row r="70">
          <cell r="J70">
            <v>0.98734177215189878</v>
          </cell>
        </row>
        <row r="71">
          <cell r="J71">
            <v>0.92248062015503873</v>
          </cell>
        </row>
        <row r="72">
          <cell r="J72">
            <v>0.97674418604651159</v>
          </cell>
        </row>
        <row r="73">
          <cell r="J73">
            <v>0.76923076923076927</v>
          </cell>
        </row>
        <row r="74">
          <cell r="J74">
            <v>1.24</v>
          </cell>
        </row>
        <row r="75">
          <cell r="J75">
            <v>0.76582278481012656</v>
          </cell>
        </row>
        <row r="76">
          <cell r="J76">
            <v>1.1666666666666667</v>
          </cell>
        </row>
        <row r="77">
          <cell r="J77">
            <v>0.97297297297297303</v>
          </cell>
        </row>
        <row r="78">
          <cell r="J78">
            <v>0.95789473684210524</v>
          </cell>
        </row>
        <row r="79">
          <cell r="J79">
            <v>1.1666666666666667</v>
          </cell>
        </row>
        <row r="80">
          <cell r="J80">
            <v>0.94871794871794868</v>
          </cell>
        </row>
        <row r="81">
          <cell r="J81">
            <v>1.9</v>
          </cell>
        </row>
        <row r="82">
          <cell r="J82">
            <v>1</v>
          </cell>
        </row>
        <row r="83">
          <cell r="J83">
            <v>1.0980392156862746</v>
          </cell>
        </row>
        <row r="84">
          <cell r="J84">
            <v>1.4210526315789473</v>
          </cell>
        </row>
        <row r="85">
          <cell r="J85">
            <v>1.7692307692307692</v>
          </cell>
        </row>
        <row r="86">
          <cell r="J86">
            <v>1.3125</v>
          </cell>
        </row>
        <row r="87">
          <cell r="J87">
            <v>1.0681818181818181</v>
          </cell>
        </row>
        <row r="88">
          <cell r="J88">
            <v>1.0483870967741935</v>
          </cell>
        </row>
        <row r="89">
          <cell r="J89">
            <v>1.3636363636363635</v>
          </cell>
        </row>
        <row r="90">
          <cell r="J90">
            <v>1.453125</v>
          </cell>
        </row>
        <row r="91">
          <cell r="J91">
            <v>2.5</v>
          </cell>
        </row>
        <row r="92">
          <cell r="J92">
            <v>0</v>
          </cell>
        </row>
        <row r="93">
          <cell r="J93">
            <v>0.94957983193277307</v>
          </cell>
        </row>
        <row r="94">
          <cell r="J94">
            <v>0.76470588235294112</v>
          </cell>
        </row>
        <row r="95">
          <cell r="J95">
            <v>0.96666666666666667</v>
          </cell>
        </row>
        <row r="96">
          <cell r="J96">
            <v>0.91428571428571426</v>
          </cell>
        </row>
        <row r="97">
          <cell r="J97">
            <v>0.96153846153846156</v>
          </cell>
        </row>
        <row r="98">
          <cell r="J98">
            <v>1</v>
          </cell>
        </row>
        <row r="99">
          <cell r="J99">
            <v>1.0441176470588236</v>
          </cell>
        </row>
        <row r="100">
          <cell r="J100">
            <v>1</v>
          </cell>
        </row>
        <row r="101">
          <cell r="J101">
            <v>0.95049504950495045</v>
          </cell>
        </row>
        <row r="102">
          <cell r="J102">
            <v>0.875</v>
          </cell>
        </row>
        <row r="103">
          <cell r="J103">
            <v>0.92476489028213171</v>
          </cell>
        </row>
        <row r="104">
          <cell r="J104">
            <v>0.92452830188679247</v>
          </cell>
        </row>
        <row r="105">
          <cell r="J105">
            <v>1.0588235294117647</v>
          </cell>
        </row>
        <row r="106">
          <cell r="J106">
            <v>0.97938144329896903</v>
          </cell>
        </row>
        <row r="107">
          <cell r="J107">
            <v>0.99142857142857144</v>
          </cell>
        </row>
        <row r="108">
          <cell r="J108">
            <v>0.97927461139896377</v>
          </cell>
        </row>
        <row r="109">
          <cell r="J109">
            <v>0.95833333333333337</v>
          </cell>
        </row>
        <row r="110">
          <cell r="J110">
            <v>0.93918918918918914</v>
          </cell>
        </row>
        <row r="111">
          <cell r="J111">
            <v>1</v>
          </cell>
        </row>
        <row r="112">
          <cell r="J112">
            <v>1.1290322580645162</v>
          </cell>
        </row>
        <row r="113">
          <cell r="J113">
            <v>0.9464285714285714</v>
          </cell>
        </row>
        <row r="114">
          <cell r="J114">
            <v>0.95652173913043481</v>
          </cell>
        </row>
        <row r="115">
          <cell r="J115">
            <v>1.0425531914893618</v>
          </cell>
        </row>
        <row r="116">
          <cell r="J116">
            <v>1</v>
          </cell>
        </row>
        <row r="117">
          <cell r="J117">
            <v>1.0530964362740063</v>
          </cell>
        </row>
      </sheetData>
      <sheetData sheetId="3"/>
      <sheetData sheetId="4">
        <row r="67">
          <cell r="J67">
            <v>0</v>
          </cell>
        </row>
        <row r="85">
          <cell r="J8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racy L Roper" id="{44B57ED2-90F6-455E-9DD7-15A0CE32F673}" userId="S::TracyR@health.ok.gov::03ce6788-b25a-48ac-a1a0-ffd1c3f333b3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96" dT="2023-12-07T17:26:14.46" personId="{44B57ED2-90F6-455E-9DD7-15A0CE32F673}" id="{E0004DE1-5060-4612-994C-0A6C110D2CB2}">
    <text xml:space="preserve">Clinic closed on Nov. 27 and per WPC of area no one is there to send in report.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1"/>
  <sheetViews>
    <sheetView zoomScaleNormal="100" workbookViewId="0">
      <pane xSplit="3" ySplit="2" topLeftCell="D24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E79" sqref="AE79"/>
    </sheetView>
  </sheetViews>
  <sheetFormatPr defaultColWidth="5.7109375"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  <col min="11" max="11" width="8.42578125" style="5" bestFit="1" customWidth="1"/>
    <col min="12" max="16384" width="5.7109375" style="3"/>
  </cols>
  <sheetData>
    <row r="1" spans="1:11" s="2" customFormat="1" x14ac:dyDescent="0.2">
      <c r="A1" s="39"/>
      <c r="B1" s="39"/>
      <c r="C1" s="39"/>
      <c r="D1" s="121">
        <v>44927</v>
      </c>
      <c r="E1" s="121"/>
      <c r="F1" s="121"/>
      <c r="G1" s="121"/>
      <c r="H1" s="121"/>
      <c r="I1" s="121"/>
      <c r="J1" s="40"/>
      <c r="K1" s="9"/>
    </row>
    <row r="2" spans="1:11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  <c r="K2" s="1"/>
    </row>
    <row r="3" spans="1:11" x14ac:dyDescent="0.2">
      <c r="A3" s="16" t="s">
        <v>9</v>
      </c>
      <c r="B3" s="16" t="s">
        <v>10</v>
      </c>
      <c r="C3" s="16" t="s">
        <v>11</v>
      </c>
      <c r="D3" s="44">
        <v>1</v>
      </c>
      <c r="E3" s="44">
        <v>26</v>
      </c>
      <c r="F3" s="44">
        <v>0</v>
      </c>
      <c r="G3" s="44">
        <f>SUM(D3:F3)</f>
        <v>27</v>
      </c>
      <c r="H3" s="44">
        <v>0</v>
      </c>
      <c r="I3" s="44">
        <v>28</v>
      </c>
      <c r="J3" s="45">
        <f t="shared" ref="J3:J77" si="0">G3/I3</f>
        <v>0.9642857142857143</v>
      </c>
    </row>
    <row r="4" spans="1:11" x14ac:dyDescent="0.2">
      <c r="A4" s="16" t="s">
        <v>12</v>
      </c>
      <c r="B4" s="16" t="s">
        <v>13</v>
      </c>
      <c r="C4" s="16" t="s">
        <v>13</v>
      </c>
      <c r="D4" s="44">
        <v>4</v>
      </c>
      <c r="E4" s="44">
        <v>27</v>
      </c>
      <c r="F4" s="44">
        <v>0</v>
      </c>
      <c r="G4" s="44">
        <f t="shared" ref="G4:G78" si="1">SUM(D4:F4)</f>
        <v>31</v>
      </c>
      <c r="H4" s="44">
        <v>1</v>
      </c>
      <c r="I4" s="44">
        <v>26</v>
      </c>
      <c r="J4" s="45">
        <f t="shared" si="0"/>
        <v>1.1923076923076923</v>
      </c>
    </row>
    <row r="5" spans="1:11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11</v>
      </c>
      <c r="F5" s="44">
        <v>0</v>
      </c>
      <c r="G5" s="44">
        <f t="shared" si="1"/>
        <v>11</v>
      </c>
      <c r="H5" s="44">
        <v>0</v>
      </c>
      <c r="I5" s="44">
        <v>11</v>
      </c>
      <c r="J5" s="45">
        <f t="shared" si="0"/>
        <v>1</v>
      </c>
    </row>
    <row r="6" spans="1:11" x14ac:dyDescent="0.2">
      <c r="A6" s="16" t="s">
        <v>16</v>
      </c>
      <c r="B6" s="16" t="s">
        <v>17</v>
      </c>
      <c r="C6" s="16" t="s">
        <v>18</v>
      </c>
      <c r="D6" s="44">
        <v>0</v>
      </c>
      <c r="E6" s="44">
        <v>14</v>
      </c>
      <c r="F6" s="44">
        <v>0</v>
      </c>
      <c r="G6" s="44">
        <f t="shared" si="1"/>
        <v>14</v>
      </c>
      <c r="H6" s="44">
        <v>0</v>
      </c>
      <c r="I6" s="44">
        <v>16</v>
      </c>
      <c r="J6" s="45">
        <f t="shared" si="0"/>
        <v>0.875</v>
      </c>
    </row>
    <row r="7" spans="1:11" x14ac:dyDescent="0.2">
      <c r="A7" s="16" t="s">
        <v>19</v>
      </c>
      <c r="B7" s="16" t="s">
        <v>17</v>
      </c>
      <c r="C7" s="16" t="s">
        <v>20</v>
      </c>
      <c r="D7" s="44">
        <v>16</v>
      </c>
      <c r="E7" s="44">
        <v>52</v>
      </c>
      <c r="F7" s="44">
        <v>0</v>
      </c>
      <c r="G7" s="44">
        <f t="shared" si="1"/>
        <v>68</v>
      </c>
      <c r="H7" s="44">
        <v>3</v>
      </c>
      <c r="I7" s="44">
        <v>75</v>
      </c>
      <c r="J7" s="45">
        <f t="shared" si="0"/>
        <v>0.90666666666666662</v>
      </c>
    </row>
    <row r="8" spans="1:11" x14ac:dyDescent="0.2">
      <c r="A8" s="16" t="s">
        <v>21</v>
      </c>
      <c r="B8" s="16" t="s">
        <v>22</v>
      </c>
      <c r="C8" s="16" t="s">
        <v>23</v>
      </c>
      <c r="D8" s="44">
        <v>3</v>
      </c>
      <c r="E8" s="44">
        <v>22</v>
      </c>
      <c r="F8" s="44">
        <v>0</v>
      </c>
      <c r="G8" s="44">
        <f t="shared" si="1"/>
        <v>25</v>
      </c>
      <c r="H8" s="44">
        <v>1</v>
      </c>
      <c r="I8" s="44">
        <v>25</v>
      </c>
      <c r="J8" s="45">
        <f t="shared" si="0"/>
        <v>1</v>
      </c>
    </row>
    <row r="9" spans="1:11" x14ac:dyDescent="0.2">
      <c r="A9" s="16" t="s">
        <v>24</v>
      </c>
      <c r="B9" s="16" t="s">
        <v>25</v>
      </c>
      <c r="C9" s="16" t="s">
        <v>26</v>
      </c>
      <c r="D9" s="44">
        <v>8</v>
      </c>
      <c r="E9" s="44">
        <v>71</v>
      </c>
      <c r="F9" s="44">
        <v>0</v>
      </c>
      <c r="G9" s="44">
        <f t="shared" si="1"/>
        <v>79</v>
      </c>
      <c r="H9" s="44">
        <v>8</v>
      </c>
      <c r="I9" s="44">
        <v>85</v>
      </c>
      <c r="J9" s="45">
        <f t="shared" si="0"/>
        <v>0.92941176470588238</v>
      </c>
    </row>
    <row r="10" spans="1:11" x14ac:dyDescent="0.2">
      <c r="A10" s="16" t="s">
        <v>27</v>
      </c>
      <c r="B10" s="16" t="s">
        <v>28</v>
      </c>
      <c r="C10" s="16" t="s">
        <v>29</v>
      </c>
      <c r="D10" s="44">
        <v>0</v>
      </c>
      <c r="E10" s="44">
        <v>23</v>
      </c>
      <c r="F10" s="44">
        <v>0</v>
      </c>
      <c r="G10" s="44">
        <f t="shared" si="1"/>
        <v>23</v>
      </c>
      <c r="H10" s="44">
        <v>0</v>
      </c>
      <c r="I10" s="44">
        <v>22</v>
      </c>
      <c r="J10" s="45">
        <f t="shared" si="0"/>
        <v>1.0454545454545454</v>
      </c>
    </row>
    <row r="11" spans="1:11" x14ac:dyDescent="0.2">
      <c r="A11" s="16" t="s">
        <v>30</v>
      </c>
      <c r="B11" s="16" t="s">
        <v>31</v>
      </c>
      <c r="C11" s="16" t="s">
        <v>32</v>
      </c>
      <c r="D11" s="44">
        <v>2</v>
      </c>
      <c r="E11" s="44">
        <v>64</v>
      </c>
      <c r="F11" s="44">
        <v>0</v>
      </c>
      <c r="G11" s="44">
        <f t="shared" si="1"/>
        <v>66</v>
      </c>
      <c r="H11" s="44">
        <v>1</v>
      </c>
      <c r="I11" s="44">
        <v>32</v>
      </c>
      <c r="J11" s="45">
        <f t="shared" si="0"/>
        <v>2.0625</v>
      </c>
    </row>
    <row r="12" spans="1:11" x14ac:dyDescent="0.2">
      <c r="A12" s="16" t="s">
        <v>33</v>
      </c>
      <c r="B12" s="16" t="s">
        <v>31</v>
      </c>
      <c r="C12" s="16" t="s">
        <v>34</v>
      </c>
      <c r="D12" s="44">
        <v>27</v>
      </c>
      <c r="E12" s="44">
        <v>270</v>
      </c>
      <c r="F12" s="44">
        <v>0</v>
      </c>
      <c r="G12" s="44">
        <f t="shared" si="1"/>
        <v>297</v>
      </c>
      <c r="H12" s="44">
        <v>22</v>
      </c>
      <c r="I12" s="44">
        <v>160</v>
      </c>
      <c r="J12" s="45">
        <f t="shared" si="0"/>
        <v>1.85625</v>
      </c>
    </row>
    <row r="13" spans="1:11" x14ac:dyDescent="0.2">
      <c r="A13" s="16" t="s">
        <v>35</v>
      </c>
      <c r="B13" s="16" t="s">
        <v>36</v>
      </c>
      <c r="C13" s="16" t="s">
        <v>37</v>
      </c>
      <c r="D13" s="44">
        <v>3</v>
      </c>
      <c r="E13" s="44">
        <v>69</v>
      </c>
      <c r="F13" s="44">
        <v>0</v>
      </c>
      <c r="G13" s="44">
        <f t="shared" si="1"/>
        <v>72</v>
      </c>
      <c r="H13" s="44">
        <v>0</v>
      </c>
      <c r="I13" s="44">
        <v>73</v>
      </c>
      <c r="J13" s="45">
        <f t="shared" si="0"/>
        <v>0.98630136986301364</v>
      </c>
    </row>
    <row r="14" spans="1:11" x14ac:dyDescent="0.2">
      <c r="A14" s="16" t="s">
        <v>38</v>
      </c>
      <c r="B14" s="16" t="s">
        <v>36</v>
      </c>
      <c r="C14" s="16" t="s">
        <v>39</v>
      </c>
      <c r="D14" s="44">
        <v>1</v>
      </c>
      <c r="E14" s="44">
        <v>14</v>
      </c>
      <c r="F14" s="44">
        <v>0</v>
      </c>
      <c r="G14" s="44">
        <f t="shared" si="1"/>
        <v>15</v>
      </c>
      <c r="H14" s="44">
        <v>0</v>
      </c>
      <c r="I14" s="44">
        <v>11</v>
      </c>
      <c r="J14" s="45">
        <f t="shared" si="0"/>
        <v>1.3636363636363635</v>
      </c>
    </row>
    <row r="15" spans="1:11" x14ac:dyDescent="0.2">
      <c r="A15" s="16" t="s">
        <v>40</v>
      </c>
      <c r="B15" s="16" t="s">
        <v>41</v>
      </c>
      <c r="C15" s="16" t="s">
        <v>42</v>
      </c>
      <c r="D15" s="44">
        <v>5</v>
      </c>
      <c r="E15" s="44">
        <v>50</v>
      </c>
      <c r="F15" s="44">
        <v>0</v>
      </c>
      <c r="G15" s="44">
        <f t="shared" si="1"/>
        <v>55</v>
      </c>
      <c r="H15" s="44">
        <v>0</v>
      </c>
      <c r="I15" s="44">
        <v>54</v>
      </c>
      <c r="J15" s="45">
        <f t="shared" si="0"/>
        <v>1.0185185185185186</v>
      </c>
    </row>
    <row r="16" spans="1:11" x14ac:dyDescent="0.2">
      <c r="A16" s="16" t="s">
        <v>43</v>
      </c>
      <c r="B16" s="16" t="s">
        <v>44</v>
      </c>
      <c r="C16" s="16" t="s">
        <v>45</v>
      </c>
      <c r="D16" s="44">
        <v>4</v>
      </c>
      <c r="E16" s="44">
        <v>53</v>
      </c>
      <c r="F16" s="44">
        <v>0</v>
      </c>
      <c r="G16" s="44">
        <f t="shared" si="1"/>
        <v>57</v>
      </c>
      <c r="H16" s="44">
        <v>4</v>
      </c>
      <c r="I16" s="44">
        <v>24</v>
      </c>
      <c r="J16" s="45">
        <f t="shared" si="0"/>
        <v>2.375</v>
      </c>
    </row>
    <row r="17" spans="1:22" x14ac:dyDescent="0.2">
      <c r="A17" s="16" t="s">
        <v>46</v>
      </c>
      <c r="B17" s="16" t="s">
        <v>47</v>
      </c>
      <c r="C17" s="16" t="s">
        <v>48</v>
      </c>
      <c r="D17" s="44">
        <v>13</v>
      </c>
      <c r="E17" s="44">
        <v>263</v>
      </c>
      <c r="F17" s="44">
        <v>0</v>
      </c>
      <c r="G17" s="44">
        <f t="shared" si="1"/>
        <v>276</v>
      </c>
      <c r="H17" s="44">
        <v>10</v>
      </c>
      <c r="I17" s="44">
        <v>290</v>
      </c>
      <c r="J17" s="45">
        <f t="shared" si="0"/>
        <v>0.9517241379310345</v>
      </c>
    </row>
    <row r="18" spans="1:22" s="12" customFormat="1" x14ac:dyDescent="0.2">
      <c r="A18" s="16" t="s">
        <v>49</v>
      </c>
      <c r="B18" s="16" t="s">
        <v>47</v>
      </c>
      <c r="C18" s="16" t="s">
        <v>50</v>
      </c>
      <c r="D18" s="44">
        <v>5</v>
      </c>
      <c r="E18" s="44">
        <v>166</v>
      </c>
      <c r="F18" s="44">
        <v>0</v>
      </c>
      <c r="G18" s="44">
        <f t="shared" si="1"/>
        <v>171</v>
      </c>
      <c r="H18" s="44">
        <v>5</v>
      </c>
      <c r="I18" s="44">
        <v>160</v>
      </c>
      <c r="J18" s="45">
        <f t="shared" si="0"/>
        <v>1.0687500000000001</v>
      </c>
      <c r="K18" s="11"/>
    </row>
    <row r="19" spans="1:22" x14ac:dyDescent="0.2">
      <c r="A19" s="16" t="s">
        <v>51</v>
      </c>
      <c r="B19" s="16" t="s">
        <v>52</v>
      </c>
      <c r="C19" s="16" t="s">
        <v>53</v>
      </c>
      <c r="D19" s="44">
        <v>1</v>
      </c>
      <c r="E19" s="44">
        <v>31</v>
      </c>
      <c r="F19" s="44">
        <v>0</v>
      </c>
      <c r="G19" s="44">
        <f t="shared" si="1"/>
        <v>32</v>
      </c>
      <c r="H19" s="44">
        <v>1</v>
      </c>
      <c r="I19" s="44">
        <v>16</v>
      </c>
      <c r="J19" s="45">
        <f t="shared" si="0"/>
        <v>2</v>
      </c>
    </row>
    <row r="20" spans="1:22" x14ac:dyDescent="0.2">
      <c r="A20" s="16" t="s">
        <v>54</v>
      </c>
      <c r="B20" s="16" t="s">
        <v>55</v>
      </c>
      <c r="C20" s="16" t="s">
        <v>56</v>
      </c>
      <c r="D20" s="44">
        <v>22</v>
      </c>
      <c r="E20" s="44">
        <v>327</v>
      </c>
      <c r="F20" s="44">
        <v>0</v>
      </c>
      <c r="G20" s="44">
        <f t="shared" si="1"/>
        <v>349</v>
      </c>
      <c r="H20" s="44">
        <v>8</v>
      </c>
      <c r="I20" s="44">
        <v>305</v>
      </c>
      <c r="J20" s="45">
        <f t="shared" si="0"/>
        <v>1.1442622950819672</v>
      </c>
    </row>
    <row r="21" spans="1:22" x14ac:dyDescent="0.2">
      <c r="A21" s="56" t="s">
        <v>57</v>
      </c>
      <c r="B21" s="16" t="s">
        <v>55</v>
      </c>
      <c r="C21" s="16" t="s">
        <v>404</v>
      </c>
      <c r="D21" s="44">
        <v>0</v>
      </c>
      <c r="E21" s="44">
        <v>7</v>
      </c>
      <c r="F21" s="44">
        <v>0</v>
      </c>
      <c r="G21" s="44">
        <f t="shared" si="1"/>
        <v>7</v>
      </c>
      <c r="H21" s="44">
        <v>0</v>
      </c>
      <c r="I21" s="44">
        <v>7</v>
      </c>
      <c r="J21" s="45">
        <f t="shared" si="0"/>
        <v>1</v>
      </c>
    </row>
    <row r="22" spans="1:22" x14ac:dyDescent="0.2">
      <c r="A22" s="56" t="s">
        <v>460</v>
      </c>
      <c r="B22" s="16" t="s">
        <v>55</v>
      </c>
      <c r="C22" s="16" t="s">
        <v>461</v>
      </c>
      <c r="D22" s="44" t="s">
        <v>476</v>
      </c>
      <c r="E22" s="44" t="s">
        <v>476</v>
      </c>
      <c r="F22" s="44" t="s">
        <v>476</v>
      </c>
      <c r="G22" s="44">
        <f t="shared" si="1"/>
        <v>0</v>
      </c>
      <c r="H22" s="44" t="s">
        <v>476</v>
      </c>
      <c r="I22" s="44">
        <v>0</v>
      </c>
      <c r="J22" s="45" t="e">
        <v>#DIV/0!</v>
      </c>
    </row>
    <row r="23" spans="1:22" x14ac:dyDescent="0.2">
      <c r="A23" s="16" t="s">
        <v>59</v>
      </c>
      <c r="B23" s="16" t="s">
        <v>60</v>
      </c>
      <c r="C23" s="16" t="s">
        <v>61</v>
      </c>
      <c r="D23" s="44">
        <v>2</v>
      </c>
      <c r="E23" s="44">
        <v>16</v>
      </c>
      <c r="F23" s="44">
        <v>0</v>
      </c>
      <c r="G23" s="44">
        <f t="shared" si="1"/>
        <v>18</v>
      </c>
      <c r="H23" s="44">
        <v>1</v>
      </c>
      <c r="I23" s="44">
        <v>16</v>
      </c>
      <c r="J23" s="45">
        <f t="shared" si="0"/>
        <v>1.125</v>
      </c>
    </row>
    <row r="24" spans="1:22" x14ac:dyDescent="0.2">
      <c r="A24" s="16" t="s">
        <v>62</v>
      </c>
      <c r="B24" s="16" t="s">
        <v>63</v>
      </c>
      <c r="C24" s="16" t="s">
        <v>64</v>
      </c>
      <c r="D24" s="44">
        <v>3</v>
      </c>
      <c r="E24" s="44">
        <v>45</v>
      </c>
      <c r="F24" s="44">
        <v>0</v>
      </c>
      <c r="G24" s="44">
        <f t="shared" si="1"/>
        <v>48</v>
      </c>
      <c r="H24" s="44">
        <v>0</v>
      </c>
      <c r="I24" s="44">
        <v>48</v>
      </c>
      <c r="J24" s="45">
        <f t="shared" si="0"/>
        <v>1</v>
      </c>
    </row>
    <row r="25" spans="1:22" x14ac:dyDescent="0.2">
      <c r="A25" s="16" t="s">
        <v>65</v>
      </c>
      <c r="B25" s="16" t="s">
        <v>66</v>
      </c>
      <c r="C25" s="16" t="s">
        <v>67</v>
      </c>
      <c r="D25" s="44">
        <v>9</v>
      </c>
      <c r="E25" s="44">
        <v>127</v>
      </c>
      <c r="F25" s="44">
        <v>0</v>
      </c>
      <c r="G25" s="44">
        <f t="shared" si="1"/>
        <v>136</v>
      </c>
      <c r="H25" s="44">
        <v>10</v>
      </c>
      <c r="I25" s="44">
        <v>139</v>
      </c>
      <c r="J25" s="45">
        <f t="shared" si="0"/>
        <v>0.97841726618705038</v>
      </c>
    </row>
    <row r="26" spans="1:22" x14ac:dyDescent="0.2">
      <c r="A26" s="16" t="s">
        <v>68</v>
      </c>
      <c r="B26" s="16" t="s">
        <v>66</v>
      </c>
      <c r="C26" s="16" t="s">
        <v>69</v>
      </c>
      <c r="D26" s="44">
        <v>3</v>
      </c>
      <c r="E26" s="44">
        <v>64</v>
      </c>
      <c r="F26" s="44">
        <v>0</v>
      </c>
      <c r="G26" s="44">
        <f t="shared" si="1"/>
        <v>67</v>
      </c>
      <c r="H26" s="44">
        <v>3</v>
      </c>
      <c r="I26" s="44">
        <v>38</v>
      </c>
      <c r="J26" s="45">
        <f t="shared" si="0"/>
        <v>1.763157894736842</v>
      </c>
    </row>
    <row r="27" spans="1:22" x14ac:dyDescent="0.2">
      <c r="A27" s="16" t="s">
        <v>70</v>
      </c>
      <c r="B27" s="16" t="s">
        <v>71</v>
      </c>
      <c r="C27" s="16" t="s">
        <v>72</v>
      </c>
      <c r="D27" s="44">
        <v>2</v>
      </c>
      <c r="E27" s="44">
        <v>41</v>
      </c>
      <c r="F27" s="44">
        <v>0</v>
      </c>
      <c r="G27" s="44">
        <f t="shared" si="1"/>
        <v>43</v>
      </c>
      <c r="H27" s="44">
        <v>1</v>
      </c>
      <c r="I27" s="44">
        <v>49</v>
      </c>
      <c r="J27" s="45">
        <f t="shared" si="0"/>
        <v>0.87755102040816324</v>
      </c>
    </row>
    <row r="28" spans="1:22" x14ac:dyDescent="0.2">
      <c r="A28" s="58" t="s">
        <v>73</v>
      </c>
      <c r="B28" s="16" t="s">
        <v>71</v>
      </c>
      <c r="C28" s="16" t="s">
        <v>74</v>
      </c>
      <c r="D28" s="44">
        <v>3</v>
      </c>
      <c r="E28" s="44">
        <v>38</v>
      </c>
      <c r="F28" s="44">
        <v>0</v>
      </c>
      <c r="G28" s="44">
        <f t="shared" si="1"/>
        <v>41</v>
      </c>
      <c r="H28" s="44">
        <v>3</v>
      </c>
      <c r="I28" s="44">
        <v>39</v>
      </c>
      <c r="J28" s="45">
        <f t="shared" si="0"/>
        <v>1.0512820512820513</v>
      </c>
    </row>
    <row r="29" spans="1:22" s="12" customFormat="1" x14ac:dyDescent="0.2">
      <c r="A29" s="16" t="s">
        <v>75</v>
      </c>
      <c r="B29" s="16" t="s">
        <v>76</v>
      </c>
      <c r="C29" s="16" t="s">
        <v>77</v>
      </c>
      <c r="D29" s="44">
        <v>7</v>
      </c>
      <c r="E29" s="44">
        <v>60</v>
      </c>
      <c r="F29" s="44">
        <v>0</v>
      </c>
      <c r="G29" s="44">
        <f t="shared" si="1"/>
        <v>67</v>
      </c>
      <c r="H29" s="44">
        <v>7</v>
      </c>
      <c r="I29" s="44">
        <v>60</v>
      </c>
      <c r="J29" s="45">
        <f t="shared" si="0"/>
        <v>1.1166666666666667</v>
      </c>
      <c r="K29" s="11"/>
    </row>
    <row r="30" spans="1:22" x14ac:dyDescent="0.2">
      <c r="A30" s="16" t="s">
        <v>78</v>
      </c>
      <c r="B30" s="16" t="s">
        <v>79</v>
      </c>
      <c r="C30" s="16" t="s">
        <v>80</v>
      </c>
      <c r="D30" s="44">
        <v>0</v>
      </c>
      <c r="E30" s="44">
        <v>2</v>
      </c>
      <c r="F30" s="44">
        <v>0</v>
      </c>
      <c r="G30" s="44">
        <f t="shared" si="1"/>
        <v>2</v>
      </c>
      <c r="H30" s="44">
        <v>0</v>
      </c>
      <c r="I30" s="44">
        <v>2</v>
      </c>
      <c r="J30" s="45">
        <f t="shared" si="0"/>
        <v>1</v>
      </c>
    </row>
    <row r="31" spans="1:22" x14ac:dyDescent="0.2">
      <c r="A31" s="59" t="s">
        <v>81</v>
      </c>
      <c r="B31" s="59" t="s">
        <v>82</v>
      </c>
      <c r="C31" s="59" t="s">
        <v>83</v>
      </c>
      <c r="D31" s="60">
        <v>0</v>
      </c>
      <c r="E31" s="60">
        <v>0</v>
      </c>
      <c r="F31" s="60">
        <v>0</v>
      </c>
      <c r="G31" s="60">
        <f t="shared" si="1"/>
        <v>0</v>
      </c>
      <c r="H31" s="60">
        <v>0</v>
      </c>
      <c r="I31" s="60">
        <v>5</v>
      </c>
      <c r="J31" s="61">
        <f t="shared" si="0"/>
        <v>0</v>
      </c>
      <c r="V31" s="3" t="s">
        <v>87</v>
      </c>
    </row>
    <row r="32" spans="1:22" x14ac:dyDescent="0.2">
      <c r="A32" s="16" t="s">
        <v>84</v>
      </c>
      <c r="B32" s="16" t="s">
        <v>85</v>
      </c>
      <c r="C32" s="16" t="s">
        <v>86</v>
      </c>
      <c r="D32" s="44">
        <v>19</v>
      </c>
      <c r="E32" s="44">
        <v>181</v>
      </c>
      <c r="F32" s="44">
        <v>0</v>
      </c>
      <c r="G32" s="44">
        <f t="shared" si="1"/>
        <v>200</v>
      </c>
      <c r="H32" s="44">
        <v>0</v>
      </c>
      <c r="I32" s="44">
        <v>211</v>
      </c>
      <c r="J32" s="45">
        <f t="shared" si="0"/>
        <v>0.94786729857819907</v>
      </c>
    </row>
    <row r="33" spans="1:10" s="5" customFormat="1" x14ac:dyDescent="0.2">
      <c r="A33" s="16" t="s">
        <v>88</v>
      </c>
      <c r="B33" s="16" t="s">
        <v>89</v>
      </c>
      <c r="C33" s="16" t="s">
        <v>90</v>
      </c>
      <c r="D33" s="44">
        <v>4</v>
      </c>
      <c r="E33" s="44">
        <v>36</v>
      </c>
      <c r="F33" s="44">
        <v>0</v>
      </c>
      <c r="G33" s="44">
        <f t="shared" si="1"/>
        <v>40</v>
      </c>
      <c r="H33" s="44">
        <v>4</v>
      </c>
      <c r="I33" s="44">
        <v>40</v>
      </c>
      <c r="J33" s="45">
        <f t="shared" si="0"/>
        <v>1</v>
      </c>
    </row>
    <row r="34" spans="1:10" s="5" customFormat="1" x14ac:dyDescent="0.2">
      <c r="A34" s="59" t="s">
        <v>91</v>
      </c>
      <c r="B34" s="59" t="s">
        <v>92</v>
      </c>
      <c r="C34" s="59" t="s">
        <v>93</v>
      </c>
      <c r="D34" s="60">
        <v>3</v>
      </c>
      <c r="E34" s="60">
        <v>71</v>
      </c>
      <c r="F34" s="60">
        <v>0</v>
      </c>
      <c r="G34" s="60">
        <f t="shared" si="1"/>
        <v>74</v>
      </c>
      <c r="H34" s="60">
        <v>3</v>
      </c>
      <c r="I34" s="60">
        <v>105</v>
      </c>
      <c r="J34" s="61">
        <f t="shared" si="0"/>
        <v>0.70476190476190481</v>
      </c>
    </row>
    <row r="35" spans="1:10" s="5" customFormat="1" x14ac:dyDescent="0.2">
      <c r="A35" s="16" t="s">
        <v>94</v>
      </c>
      <c r="B35" s="16" t="s">
        <v>95</v>
      </c>
      <c r="C35" s="16" t="s">
        <v>96</v>
      </c>
      <c r="D35" s="44">
        <v>0</v>
      </c>
      <c r="E35" s="44">
        <v>9</v>
      </c>
      <c r="F35" s="44">
        <v>0</v>
      </c>
      <c r="G35" s="44">
        <f t="shared" si="1"/>
        <v>9</v>
      </c>
      <c r="H35" s="44">
        <v>0</v>
      </c>
      <c r="I35" s="44">
        <v>9</v>
      </c>
      <c r="J35" s="45">
        <f t="shared" si="0"/>
        <v>1</v>
      </c>
    </row>
    <row r="36" spans="1:10" x14ac:dyDescent="0.2">
      <c r="A36" s="16" t="s">
        <v>97</v>
      </c>
      <c r="B36" s="16" t="s">
        <v>98</v>
      </c>
      <c r="C36" s="16" t="s">
        <v>99</v>
      </c>
      <c r="D36" s="44">
        <v>1</v>
      </c>
      <c r="E36" s="44">
        <v>12</v>
      </c>
      <c r="F36" s="44">
        <v>0</v>
      </c>
      <c r="G36" s="44">
        <f t="shared" si="1"/>
        <v>13</v>
      </c>
      <c r="H36" s="44">
        <v>1</v>
      </c>
      <c r="I36" s="44">
        <v>12</v>
      </c>
      <c r="J36" s="45">
        <f t="shared" si="0"/>
        <v>1.0833333333333333</v>
      </c>
    </row>
    <row r="37" spans="1:10" s="5" customFormat="1" x14ac:dyDescent="0.2">
      <c r="A37" s="16" t="s">
        <v>100</v>
      </c>
      <c r="B37" s="16" t="s">
        <v>101</v>
      </c>
      <c r="C37" s="16" t="s">
        <v>102</v>
      </c>
      <c r="D37" s="44">
        <v>0</v>
      </c>
      <c r="E37" s="44">
        <v>12</v>
      </c>
      <c r="F37" s="44">
        <v>0</v>
      </c>
      <c r="G37" s="44">
        <f t="shared" si="1"/>
        <v>12</v>
      </c>
      <c r="H37" s="44">
        <v>0</v>
      </c>
      <c r="I37" s="44">
        <v>15</v>
      </c>
      <c r="J37" s="45">
        <f t="shared" si="0"/>
        <v>0.8</v>
      </c>
    </row>
    <row r="38" spans="1:10" x14ac:dyDescent="0.2">
      <c r="A38" s="16" t="s">
        <v>103</v>
      </c>
      <c r="B38" s="16" t="s">
        <v>104</v>
      </c>
      <c r="C38" s="16" t="s">
        <v>105</v>
      </c>
      <c r="D38" s="44">
        <v>0</v>
      </c>
      <c r="E38" s="44">
        <v>7</v>
      </c>
      <c r="F38" s="44">
        <v>0</v>
      </c>
      <c r="G38" s="44">
        <f t="shared" si="1"/>
        <v>7</v>
      </c>
      <c r="H38" s="44">
        <v>0</v>
      </c>
      <c r="I38" s="44">
        <v>7</v>
      </c>
      <c r="J38" s="45">
        <f t="shared" si="0"/>
        <v>1</v>
      </c>
    </row>
    <row r="39" spans="1:10" x14ac:dyDescent="0.2">
      <c r="A39" s="16" t="s">
        <v>106</v>
      </c>
      <c r="B39" s="16" t="s">
        <v>107</v>
      </c>
      <c r="C39" s="16" t="s">
        <v>108</v>
      </c>
      <c r="D39" s="44">
        <v>0</v>
      </c>
      <c r="E39" s="44">
        <v>23</v>
      </c>
      <c r="F39" s="44">
        <v>0</v>
      </c>
      <c r="G39" s="44">
        <f t="shared" si="1"/>
        <v>23</v>
      </c>
      <c r="H39" s="44">
        <v>0</v>
      </c>
      <c r="I39" s="44">
        <v>21</v>
      </c>
      <c r="J39" s="45">
        <f t="shared" si="0"/>
        <v>1.0952380952380953</v>
      </c>
    </row>
    <row r="40" spans="1:10" x14ac:dyDescent="0.2">
      <c r="A40" s="16" t="s">
        <v>109</v>
      </c>
      <c r="B40" s="16" t="s">
        <v>110</v>
      </c>
      <c r="C40" s="16" t="s">
        <v>111</v>
      </c>
      <c r="D40" s="44">
        <v>0</v>
      </c>
      <c r="E40" s="44">
        <v>44</v>
      </c>
      <c r="F40" s="44">
        <v>0</v>
      </c>
      <c r="G40" s="44">
        <f t="shared" si="1"/>
        <v>44</v>
      </c>
      <c r="H40" s="44">
        <v>0</v>
      </c>
      <c r="I40" s="44">
        <v>42</v>
      </c>
      <c r="J40" s="45">
        <f t="shared" si="0"/>
        <v>1.0476190476190477</v>
      </c>
    </row>
    <row r="41" spans="1:10" x14ac:dyDescent="0.2">
      <c r="A41" s="16" t="s">
        <v>112</v>
      </c>
      <c r="B41" s="16" t="s">
        <v>113</v>
      </c>
      <c r="C41" s="16" t="s">
        <v>114</v>
      </c>
      <c r="D41" s="44">
        <v>8</v>
      </c>
      <c r="E41" s="44">
        <v>111</v>
      </c>
      <c r="F41" s="44">
        <v>0</v>
      </c>
      <c r="G41" s="44">
        <f t="shared" si="1"/>
        <v>119</v>
      </c>
      <c r="H41" s="44">
        <v>6</v>
      </c>
      <c r="I41" s="44">
        <v>102</v>
      </c>
      <c r="J41" s="45">
        <f t="shared" si="0"/>
        <v>1.1666666666666667</v>
      </c>
    </row>
    <row r="42" spans="1:10" x14ac:dyDescent="0.2">
      <c r="A42" s="16" t="s">
        <v>115</v>
      </c>
      <c r="B42" s="16" t="s">
        <v>116</v>
      </c>
      <c r="C42" s="16" t="s">
        <v>117</v>
      </c>
      <c r="D42" s="44">
        <v>0</v>
      </c>
      <c r="E42" s="44">
        <v>9</v>
      </c>
      <c r="F42" s="44">
        <v>0</v>
      </c>
      <c r="G42" s="44">
        <f t="shared" si="1"/>
        <v>9</v>
      </c>
      <c r="H42" s="44">
        <v>0</v>
      </c>
      <c r="I42" s="44">
        <v>7</v>
      </c>
      <c r="J42" s="45">
        <f t="shared" si="0"/>
        <v>1.2857142857142858</v>
      </c>
    </row>
    <row r="43" spans="1:10" s="5" customFormat="1" x14ac:dyDescent="0.2">
      <c r="A43" s="16" t="s">
        <v>118</v>
      </c>
      <c r="B43" s="16" t="s">
        <v>119</v>
      </c>
      <c r="C43" s="16" t="s">
        <v>120</v>
      </c>
      <c r="D43" s="44">
        <v>2</v>
      </c>
      <c r="E43" s="44">
        <v>10</v>
      </c>
      <c r="F43" s="44">
        <v>0</v>
      </c>
      <c r="G43" s="44">
        <f t="shared" si="1"/>
        <v>12</v>
      </c>
      <c r="H43" s="44">
        <v>2</v>
      </c>
      <c r="I43" s="44">
        <v>10</v>
      </c>
      <c r="J43" s="45">
        <f t="shared" si="0"/>
        <v>1.2</v>
      </c>
    </row>
    <row r="44" spans="1:10" s="5" customFormat="1" x14ac:dyDescent="0.2">
      <c r="A44" s="16" t="s">
        <v>121</v>
      </c>
      <c r="B44" s="16" t="s">
        <v>122</v>
      </c>
      <c r="C44" s="16" t="s">
        <v>123</v>
      </c>
      <c r="D44" s="44">
        <v>2</v>
      </c>
      <c r="E44" s="44">
        <v>81</v>
      </c>
      <c r="F44" s="44">
        <v>0</v>
      </c>
      <c r="G44" s="44">
        <f t="shared" si="1"/>
        <v>83</v>
      </c>
      <c r="H44" s="44">
        <v>0</v>
      </c>
      <c r="I44" s="44">
        <v>85</v>
      </c>
      <c r="J44" s="45">
        <f t="shared" si="0"/>
        <v>0.97647058823529409</v>
      </c>
    </row>
    <row r="45" spans="1:10" s="5" customFormat="1" x14ac:dyDescent="0.2">
      <c r="A45" s="16" t="s">
        <v>124</v>
      </c>
      <c r="B45" s="16" t="s">
        <v>122</v>
      </c>
      <c r="C45" s="16" t="s">
        <v>125</v>
      </c>
      <c r="D45" s="44">
        <v>1</v>
      </c>
      <c r="E45" s="44">
        <v>31</v>
      </c>
      <c r="F45" s="44">
        <v>4</v>
      </c>
      <c r="G45" s="44">
        <f t="shared" si="1"/>
        <v>36</v>
      </c>
      <c r="H45" s="44">
        <v>0</v>
      </c>
      <c r="I45" s="44">
        <v>21</v>
      </c>
      <c r="J45" s="45">
        <f t="shared" si="0"/>
        <v>1.7142857142857142</v>
      </c>
    </row>
    <row r="46" spans="1:10" s="5" customFormat="1" x14ac:dyDescent="0.2">
      <c r="A46" s="16" t="s">
        <v>126</v>
      </c>
      <c r="B46" s="16" t="s">
        <v>127</v>
      </c>
      <c r="C46" s="16" t="s">
        <v>127</v>
      </c>
      <c r="D46" s="44">
        <v>2</v>
      </c>
      <c r="E46" s="44">
        <v>34</v>
      </c>
      <c r="F46" s="44">
        <v>0</v>
      </c>
      <c r="G46" s="44">
        <f t="shared" si="1"/>
        <v>36</v>
      </c>
      <c r="H46" s="44">
        <v>2</v>
      </c>
      <c r="I46" s="44">
        <v>35</v>
      </c>
      <c r="J46" s="45">
        <f t="shared" si="0"/>
        <v>1.0285714285714285</v>
      </c>
    </row>
    <row r="47" spans="1:10" x14ac:dyDescent="0.2">
      <c r="A47" s="16" t="s">
        <v>128</v>
      </c>
      <c r="B47" s="16" t="s">
        <v>129</v>
      </c>
      <c r="C47" s="16" t="s">
        <v>130</v>
      </c>
      <c r="D47" s="44">
        <v>5</v>
      </c>
      <c r="E47" s="44">
        <v>46</v>
      </c>
      <c r="F47" s="44">
        <v>0</v>
      </c>
      <c r="G47" s="44">
        <f t="shared" si="1"/>
        <v>51</v>
      </c>
      <c r="H47" s="44">
        <v>1</v>
      </c>
      <c r="I47" s="44">
        <v>30</v>
      </c>
      <c r="J47" s="45">
        <f t="shared" si="0"/>
        <v>1.7</v>
      </c>
    </row>
    <row r="48" spans="1:10" s="5" customFormat="1" x14ac:dyDescent="0.2">
      <c r="A48" s="16" t="s">
        <v>131</v>
      </c>
      <c r="B48" s="16" t="s">
        <v>132</v>
      </c>
      <c r="C48" s="16" t="s">
        <v>133</v>
      </c>
      <c r="D48" s="44">
        <v>1</v>
      </c>
      <c r="E48" s="44">
        <v>20</v>
      </c>
      <c r="F48" s="44">
        <v>0</v>
      </c>
      <c r="G48" s="44">
        <f t="shared" si="1"/>
        <v>21</v>
      </c>
      <c r="H48" s="44">
        <v>0</v>
      </c>
      <c r="I48" s="44">
        <v>20</v>
      </c>
      <c r="J48" s="45">
        <f t="shared" si="0"/>
        <v>1.05</v>
      </c>
    </row>
    <row r="49" spans="1:10" s="5" customFormat="1" x14ac:dyDescent="0.2">
      <c r="A49" s="16" t="s">
        <v>134</v>
      </c>
      <c r="B49" s="16" t="s">
        <v>135</v>
      </c>
      <c r="C49" s="16" t="s">
        <v>136</v>
      </c>
      <c r="D49" s="44">
        <v>7</v>
      </c>
      <c r="E49" s="44">
        <v>85</v>
      </c>
      <c r="F49" s="44">
        <v>0</v>
      </c>
      <c r="G49" s="44">
        <f t="shared" si="1"/>
        <v>92</v>
      </c>
      <c r="H49" s="44">
        <v>0</v>
      </c>
      <c r="I49" s="44">
        <v>99</v>
      </c>
      <c r="J49" s="45">
        <f t="shared" si="0"/>
        <v>0.92929292929292928</v>
      </c>
    </row>
    <row r="50" spans="1:10" s="5" customFormat="1" x14ac:dyDescent="0.2">
      <c r="A50" s="16" t="s">
        <v>137</v>
      </c>
      <c r="B50" s="16" t="s">
        <v>138</v>
      </c>
      <c r="C50" s="16" t="s">
        <v>139</v>
      </c>
      <c r="D50" s="44">
        <v>8</v>
      </c>
      <c r="E50" s="44">
        <v>108</v>
      </c>
      <c r="F50" s="44">
        <v>0</v>
      </c>
      <c r="G50" s="44">
        <f t="shared" si="1"/>
        <v>116</v>
      </c>
      <c r="H50" s="44">
        <v>0</v>
      </c>
      <c r="I50" s="44">
        <v>87</v>
      </c>
      <c r="J50" s="45">
        <f t="shared" si="0"/>
        <v>1.3333333333333333</v>
      </c>
    </row>
    <row r="51" spans="1:10" s="5" customFormat="1" x14ac:dyDescent="0.2">
      <c r="A51" s="16" t="s">
        <v>140</v>
      </c>
      <c r="B51" s="16" t="s">
        <v>141</v>
      </c>
      <c r="C51" s="16" t="s">
        <v>142</v>
      </c>
      <c r="D51" s="44">
        <v>8</v>
      </c>
      <c r="E51" s="44">
        <v>72</v>
      </c>
      <c r="F51" s="44">
        <v>0</v>
      </c>
      <c r="G51" s="44">
        <f t="shared" si="1"/>
        <v>80</v>
      </c>
      <c r="H51" s="44">
        <v>3</v>
      </c>
      <c r="I51" s="44">
        <v>81</v>
      </c>
      <c r="J51" s="45">
        <f t="shared" si="0"/>
        <v>0.98765432098765427</v>
      </c>
    </row>
    <row r="52" spans="1:10" s="5" customFormat="1" x14ac:dyDescent="0.2">
      <c r="A52" s="16" t="s">
        <v>143</v>
      </c>
      <c r="B52" s="16" t="s">
        <v>144</v>
      </c>
      <c r="C52" s="16" t="s">
        <v>145</v>
      </c>
      <c r="D52" s="44">
        <v>1</v>
      </c>
      <c r="E52" s="44">
        <v>34</v>
      </c>
      <c r="F52" s="44">
        <v>0</v>
      </c>
      <c r="G52" s="44">
        <f t="shared" si="1"/>
        <v>35</v>
      </c>
      <c r="H52" s="44">
        <v>0</v>
      </c>
      <c r="I52" s="44">
        <v>36</v>
      </c>
      <c r="J52" s="45">
        <f t="shared" si="0"/>
        <v>0.97222222222222221</v>
      </c>
    </row>
    <row r="53" spans="1:10" s="5" customFormat="1" x14ac:dyDescent="0.2">
      <c r="A53" s="59" t="s">
        <v>146</v>
      </c>
      <c r="B53" s="59" t="s">
        <v>147</v>
      </c>
      <c r="C53" s="59" t="s">
        <v>148</v>
      </c>
      <c r="D53" s="60">
        <v>1</v>
      </c>
      <c r="E53" s="60">
        <v>11</v>
      </c>
      <c r="F53" s="60">
        <v>0</v>
      </c>
      <c r="G53" s="60">
        <f t="shared" si="1"/>
        <v>12</v>
      </c>
      <c r="H53" s="60">
        <v>0</v>
      </c>
      <c r="I53" s="60">
        <v>21</v>
      </c>
      <c r="J53" s="61">
        <f t="shared" si="0"/>
        <v>0.5714285714285714</v>
      </c>
    </row>
    <row r="54" spans="1:10" s="5" customFormat="1" x14ac:dyDescent="0.2">
      <c r="A54" s="16" t="s">
        <v>149</v>
      </c>
      <c r="B54" s="16" t="s">
        <v>147</v>
      </c>
      <c r="C54" s="16" t="s">
        <v>150</v>
      </c>
      <c r="D54" s="44">
        <v>3</v>
      </c>
      <c r="E54" s="44">
        <v>27</v>
      </c>
      <c r="F54" s="44">
        <v>0</v>
      </c>
      <c r="G54" s="44">
        <f t="shared" si="1"/>
        <v>30</v>
      </c>
      <c r="H54" s="44">
        <v>0</v>
      </c>
      <c r="I54" s="44">
        <v>26</v>
      </c>
      <c r="J54" s="45">
        <f t="shared" si="0"/>
        <v>1.1538461538461537</v>
      </c>
    </row>
    <row r="55" spans="1:10" x14ac:dyDescent="0.2">
      <c r="A55" s="16" t="s">
        <v>151</v>
      </c>
      <c r="B55" s="16" t="s">
        <v>152</v>
      </c>
      <c r="C55" s="16" t="s">
        <v>153</v>
      </c>
      <c r="D55" s="44">
        <v>4</v>
      </c>
      <c r="E55" s="44">
        <v>63</v>
      </c>
      <c r="F55" s="44">
        <v>0</v>
      </c>
      <c r="G55" s="44">
        <f t="shared" si="1"/>
        <v>67</v>
      </c>
      <c r="H55" s="44">
        <v>4</v>
      </c>
      <c r="I55" s="44">
        <v>49</v>
      </c>
      <c r="J55" s="45">
        <f t="shared" si="0"/>
        <v>1.3673469387755102</v>
      </c>
    </row>
    <row r="56" spans="1:10" x14ac:dyDescent="0.2">
      <c r="A56" s="16" t="s">
        <v>154</v>
      </c>
      <c r="B56" s="16" t="s">
        <v>155</v>
      </c>
      <c r="C56" s="16" t="s">
        <v>156</v>
      </c>
      <c r="D56" s="44">
        <v>2</v>
      </c>
      <c r="E56" s="44">
        <v>14</v>
      </c>
      <c r="F56" s="44">
        <v>0</v>
      </c>
      <c r="G56" s="44">
        <f t="shared" si="1"/>
        <v>16</v>
      </c>
      <c r="H56" s="44">
        <v>0</v>
      </c>
      <c r="I56" s="44">
        <v>17</v>
      </c>
      <c r="J56" s="45">
        <f t="shared" si="0"/>
        <v>0.94117647058823528</v>
      </c>
    </row>
    <row r="57" spans="1:10" s="5" customFormat="1" x14ac:dyDescent="0.2">
      <c r="A57" s="16" t="s">
        <v>157</v>
      </c>
      <c r="B57" s="16" t="s">
        <v>155</v>
      </c>
      <c r="C57" s="16" t="s">
        <v>158</v>
      </c>
      <c r="D57" s="44">
        <v>1</v>
      </c>
      <c r="E57" s="44">
        <v>23</v>
      </c>
      <c r="F57" s="44">
        <v>0</v>
      </c>
      <c r="G57" s="44">
        <f t="shared" si="1"/>
        <v>24</v>
      </c>
      <c r="H57" s="44">
        <v>0</v>
      </c>
      <c r="I57" s="44">
        <v>25</v>
      </c>
      <c r="J57" s="45">
        <f t="shared" si="0"/>
        <v>0.96</v>
      </c>
    </row>
    <row r="58" spans="1:10" s="5" customFormat="1" x14ac:dyDescent="0.2">
      <c r="A58" s="16" t="s">
        <v>159</v>
      </c>
      <c r="B58" s="16" t="s">
        <v>160</v>
      </c>
      <c r="C58" s="16" t="s">
        <v>161</v>
      </c>
      <c r="D58" s="44">
        <v>0</v>
      </c>
      <c r="E58" s="44">
        <v>32</v>
      </c>
      <c r="F58" s="44">
        <v>0</v>
      </c>
      <c r="G58" s="44">
        <f t="shared" si="1"/>
        <v>32</v>
      </c>
      <c r="H58" s="44">
        <v>0</v>
      </c>
      <c r="I58" s="44">
        <v>30</v>
      </c>
      <c r="J58" s="45">
        <f t="shared" si="0"/>
        <v>1.0666666666666667</v>
      </c>
    </row>
    <row r="59" spans="1:10" x14ac:dyDescent="0.2">
      <c r="A59" s="16" t="s">
        <v>162</v>
      </c>
      <c r="B59" s="16" t="s">
        <v>163</v>
      </c>
      <c r="C59" s="16" t="s">
        <v>164</v>
      </c>
      <c r="D59" s="44">
        <v>0</v>
      </c>
      <c r="E59" s="44">
        <v>40</v>
      </c>
      <c r="F59" s="44">
        <v>0</v>
      </c>
      <c r="G59" s="44">
        <f t="shared" si="1"/>
        <v>40</v>
      </c>
      <c r="H59" s="44">
        <v>0</v>
      </c>
      <c r="I59" s="44">
        <v>40</v>
      </c>
      <c r="J59" s="45">
        <f t="shared" si="0"/>
        <v>1</v>
      </c>
    </row>
    <row r="60" spans="1:10" x14ac:dyDescent="0.2">
      <c r="A60" s="16" t="s">
        <v>165</v>
      </c>
      <c r="B60" s="16" t="s">
        <v>166</v>
      </c>
      <c r="C60" s="16" t="s">
        <v>167</v>
      </c>
      <c r="D60" s="44">
        <v>11</v>
      </c>
      <c r="E60" s="44">
        <v>136</v>
      </c>
      <c r="F60" s="44">
        <v>0</v>
      </c>
      <c r="G60" s="44">
        <f t="shared" si="1"/>
        <v>147</v>
      </c>
      <c r="H60" s="44">
        <v>5</v>
      </c>
      <c r="I60" s="44">
        <v>81</v>
      </c>
      <c r="J60" s="45">
        <f t="shared" si="0"/>
        <v>1.8148148148148149</v>
      </c>
    </row>
    <row r="61" spans="1:10" s="5" customFormat="1" x14ac:dyDescent="0.2">
      <c r="A61" s="16" t="s">
        <v>168</v>
      </c>
      <c r="B61" s="16" t="s">
        <v>169</v>
      </c>
      <c r="C61" s="16" t="s">
        <v>170</v>
      </c>
      <c r="D61" s="44">
        <v>1</v>
      </c>
      <c r="E61" s="44">
        <v>25</v>
      </c>
      <c r="F61" s="44">
        <v>0</v>
      </c>
      <c r="G61" s="44">
        <f t="shared" si="1"/>
        <v>26</v>
      </c>
      <c r="H61" s="44">
        <v>1</v>
      </c>
      <c r="I61" s="44">
        <v>24</v>
      </c>
      <c r="J61" s="45">
        <f t="shared" si="0"/>
        <v>1.0833333333333333</v>
      </c>
    </row>
    <row r="62" spans="1:10" s="5" customFormat="1" x14ac:dyDescent="0.2">
      <c r="A62" s="16" t="s">
        <v>171</v>
      </c>
      <c r="B62" s="16" t="s">
        <v>172</v>
      </c>
      <c r="C62" s="16" t="s">
        <v>172</v>
      </c>
      <c r="D62" s="44">
        <v>6</v>
      </c>
      <c r="E62" s="44">
        <v>84</v>
      </c>
      <c r="F62" s="44">
        <v>0</v>
      </c>
      <c r="G62" s="44">
        <f t="shared" si="1"/>
        <v>90</v>
      </c>
      <c r="H62" s="44">
        <v>1</v>
      </c>
      <c r="I62" s="44">
        <v>101</v>
      </c>
      <c r="J62" s="45">
        <f t="shared" si="0"/>
        <v>0.8910891089108911</v>
      </c>
    </row>
    <row r="63" spans="1:10" x14ac:dyDescent="0.2">
      <c r="A63" s="16" t="s">
        <v>173</v>
      </c>
      <c r="B63" s="16" t="s">
        <v>174</v>
      </c>
      <c r="C63" s="16" t="s">
        <v>175</v>
      </c>
      <c r="D63" s="44">
        <v>1</v>
      </c>
      <c r="E63" s="44">
        <v>28</v>
      </c>
      <c r="F63" s="44">
        <v>0</v>
      </c>
      <c r="G63" s="44">
        <f t="shared" si="1"/>
        <v>29</v>
      </c>
      <c r="H63" s="44">
        <v>0</v>
      </c>
      <c r="I63" s="44">
        <v>22</v>
      </c>
      <c r="J63" s="45">
        <f t="shared" si="0"/>
        <v>1.3181818181818181</v>
      </c>
    </row>
    <row r="64" spans="1:10" x14ac:dyDescent="0.2">
      <c r="A64" s="16" t="s">
        <v>176</v>
      </c>
      <c r="B64" s="16" t="s">
        <v>177</v>
      </c>
      <c r="C64" s="16" t="s">
        <v>178</v>
      </c>
      <c r="D64" s="44">
        <v>2</v>
      </c>
      <c r="E64" s="44">
        <v>18</v>
      </c>
      <c r="F64" s="44">
        <v>0</v>
      </c>
      <c r="G64" s="44">
        <f t="shared" si="1"/>
        <v>20</v>
      </c>
      <c r="H64" s="44">
        <v>0</v>
      </c>
      <c r="I64" s="44">
        <v>21</v>
      </c>
      <c r="J64" s="45">
        <f t="shared" si="0"/>
        <v>0.95238095238095233</v>
      </c>
    </row>
    <row r="65" spans="1:28" s="5" customFormat="1" x14ac:dyDescent="0.2">
      <c r="A65" s="16" t="s">
        <v>181</v>
      </c>
      <c r="B65" s="16" t="s">
        <v>180</v>
      </c>
      <c r="C65" s="16" t="s">
        <v>402</v>
      </c>
      <c r="D65" s="44">
        <v>3</v>
      </c>
      <c r="E65" s="44">
        <v>158</v>
      </c>
      <c r="F65" s="44">
        <v>0</v>
      </c>
      <c r="G65" s="44">
        <f t="shared" si="1"/>
        <v>161</v>
      </c>
      <c r="H65" s="44">
        <v>0</v>
      </c>
      <c r="I65" s="44">
        <v>161</v>
      </c>
      <c r="J65" s="45">
        <f t="shared" si="0"/>
        <v>1</v>
      </c>
    </row>
    <row r="66" spans="1:28" s="5" customFormat="1" x14ac:dyDescent="0.2">
      <c r="A66" s="16" t="s">
        <v>183</v>
      </c>
      <c r="B66" s="16" t="s">
        <v>180</v>
      </c>
      <c r="C66" s="16" t="s">
        <v>184</v>
      </c>
      <c r="D66" s="44">
        <v>4</v>
      </c>
      <c r="E66" s="44">
        <v>167</v>
      </c>
      <c r="F66" s="44">
        <v>0</v>
      </c>
      <c r="G66" s="44">
        <f t="shared" si="1"/>
        <v>171</v>
      </c>
      <c r="H66" s="44">
        <v>0</v>
      </c>
      <c r="I66" s="44">
        <v>176</v>
      </c>
      <c r="J66" s="45">
        <f t="shared" si="0"/>
        <v>0.97159090909090906</v>
      </c>
    </row>
    <row r="67" spans="1:28" x14ac:dyDescent="0.2">
      <c r="A67" s="16" t="s">
        <v>187</v>
      </c>
      <c r="B67" s="16" t="s">
        <v>180</v>
      </c>
      <c r="C67" s="16" t="s">
        <v>188</v>
      </c>
      <c r="D67" s="44">
        <v>2</v>
      </c>
      <c r="E67" s="44">
        <v>64</v>
      </c>
      <c r="F67" s="44">
        <v>0</v>
      </c>
      <c r="G67" s="44">
        <f t="shared" si="1"/>
        <v>66</v>
      </c>
      <c r="H67" s="44">
        <v>0</v>
      </c>
      <c r="I67" s="44">
        <v>68</v>
      </c>
      <c r="J67" s="45">
        <f t="shared" si="0"/>
        <v>0.97058823529411764</v>
      </c>
    </row>
    <row r="68" spans="1:28" s="5" customFormat="1" x14ac:dyDescent="0.2">
      <c r="A68" s="16" t="s">
        <v>189</v>
      </c>
      <c r="B68" s="16" t="s">
        <v>180</v>
      </c>
      <c r="C68" s="16" t="s">
        <v>190</v>
      </c>
      <c r="D68" s="44">
        <v>10</v>
      </c>
      <c r="E68" s="44">
        <v>120</v>
      </c>
      <c r="F68" s="44">
        <v>0</v>
      </c>
      <c r="G68" s="44">
        <f t="shared" si="1"/>
        <v>130</v>
      </c>
      <c r="H68" s="44">
        <v>0</v>
      </c>
      <c r="I68" s="44">
        <v>139</v>
      </c>
      <c r="J68" s="45">
        <f t="shared" si="0"/>
        <v>0.93525179856115104</v>
      </c>
    </row>
    <row r="69" spans="1:28" s="5" customFormat="1" x14ac:dyDescent="0.2">
      <c r="A69" s="16" t="s">
        <v>390</v>
      </c>
      <c r="B69" s="16" t="s">
        <v>180</v>
      </c>
      <c r="C69" s="16" t="s">
        <v>403</v>
      </c>
      <c r="D69" s="44">
        <v>0</v>
      </c>
      <c r="E69" s="44">
        <v>167</v>
      </c>
      <c r="F69" s="44">
        <v>0</v>
      </c>
      <c r="G69" s="44">
        <f t="shared" si="1"/>
        <v>167</v>
      </c>
      <c r="H69" s="44">
        <v>0</v>
      </c>
      <c r="I69" s="44">
        <v>176</v>
      </c>
      <c r="J69" s="45">
        <f t="shared" si="0"/>
        <v>0.94886363636363635</v>
      </c>
    </row>
    <row r="70" spans="1:28" s="5" customFormat="1" x14ac:dyDescent="0.2">
      <c r="A70" s="16" t="s">
        <v>191</v>
      </c>
      <c r="B70" s="16" t="s">
        <v>180</v>
      </c>
      <c r="C70" s="16" t="s">
        <v>192</v>
      </c>
      <c r="D70" s="44">
        <v>2</v>
      </c>
      <c r="E70" s="44">
        <v>104</v>
      </c>
      <c r="F70" s="44">
        <v>0</v>
      </c>
      <c r="G70" s="44">
        <f t="shared" si="1"/>
        <v>106</v>
      </c>
      <c r="H70" s="44">
        <v>1</v>
      </c>
      <c r="I70" s="44">
        <v>108</v>
      </c>
      <c r="J70" s="45">
        <f t="shared" si="0"/>
        <v>0.98148148148148151</v>
      </c>
      <c r="AB70" s="5" t="s">
        <v>87</v>
      </c>
    </row>
    <row r="71" spans="1:28" s="5" customFormat="1" x14ac:dyDescent="0.2">
      <c r="A71" s="16" t="s">
        <v>387</v>
      </c>
      <c r="B71" s="16" t="s">
        <v>180</v>
      </c>
      <c r="C71" s="16" t="s">
        <v>186</v>
      </c>
      <c r="D71" s="44">
        <v>0</v>
      </c>
      <c r="E71" s="44">
        <v>215</v>
      </c>
      <c r="F71" s="44">
        <v>0</v>
      </c>
      <c r="G71" s="44">
        <f t="shared" si="1"/>
        <v>215</v>
      </c>
      <c r="H71" s="44">
        <v>0</v>
      </c>
      <c r="I71" s="44">
        <v>246</v>
      </c>
      <c r="J71" s="45">
        <f t="shared" si="0"/>
        <v>0.87398373983739841</v>
      </c>
    </row>
    <row r="72" spans="1:28" s="5" customFormat="1" x14ac:dyDescent="0.2">
      <c r="A72" s="16" t="s">
        <v>193</v>
      </c>
      <c r="B72" s="16" t="s">
        <v>180</v>
      </c>
      <c r="C72" s="16" t="s">
        <v>194</v>
      </c>
      <c r="D72" s="44">
        <v>1</v>
      </c>
      <c r="E72" s="44">
        <v>48</v>
      </c>
      <c r="F72" s="44">
        <v>0</v>
      </c>
      <c r="G72" s="44">
        <f t="shared" si="1"/>
        <v>49</v>
      </c>
      <c r="H72" s="44">
        <v>0</v>
      </c>
      <c r="I72" s="44">
        <v>47</v>
      </c>
      <c r="J72" s="45">
        <f t="shared" si="0"/>
        <v>1.0425531914893618</v>
      </c>
    </row>
    <row r="73" spans="1:28" s="5" customFormat="1" x14ac:dyDescent="0.2">
      <c r="A73" s="16" t="s">
        <v>195</v>
      </c>
      <c r="B73" s="16" t="s">
        <v>180</v>
      </c>
      <c r="C73" s="16" t="s">
        <v>196</v>
      </c>
      <c r="D73" s="44">
        <v>2</v>
      </c>
      <c r="E73" s="44">
        <v>181</v>
      </c>
      <c r="F73" s="44">
        <v>0</v>
      </c>
      <c r="G73" s="44">
        <f t="shared" si="1"/>
        <v>183</v>
      </c>
      <c r="H73" s="44">
        <v>0</v>
      </c>
      <c r="I73" s="44">
        <v>201</v>
      </c>
      <c r="J73" s="45">
        <f t="shared" si="0"/>
        <v>0.91044776119402981</v>
      </c>
    </row>
    <row r="74" spans="1:28" x14ac:dyDescent="0.2">
      <c r="A74" s="16" t="s">
        <v>197</v>
      </c>
      <c r="B74" s="16" t="s">
        <v>180</v>
      </c>
      <c r="C74" s="16" t="s">
        <v>198</v>
      </c>
      <c r="D74" s="44">
        <v>20</v>
      </c>
      <c r="E74" s="44">
        <v>691</v>
      </c>
      <c r="F74" s="44">
        <v>0</v>
      </c>
      <c r="G74" s="44">
        <f t="shared" si="1"/>
        <v>711</v>
      </c>
      <c r="H74" s="44">
        <v>0</v>
      </c>
      <c r="I74" s="44">
        <v>680</v>
      </c>
      <c r="J74" s="45">
        <f t="shared" si="0"/>
        <v>1.0455882352941177</v>
      </c>
    </row>
    <row r="75" spans="1:28" s="5" customFormat="1" x14ac:dyDescent="0.2">
      <c r="A75" s="59" t="s">
        <v>199</v>
      </c>
      <c r="B75" s="59" t="s">
        <v>180</v>
      </c>
      <c r="C75" s="59" t="s">
        <v>200</v>
      </c>
      <c r="D75" s="60">
        <v>5</v>
      </c>
      <c r="E75" s="60">
        <v>136</v>
      </c>
      <c r="F75" s="60">
        <v>0</v>
      </c>
      <c r="G75" s="60">
        <f t="shared" si="1"/>
        <v>141</v>
      </c>
      <c r="H75" s="60">
        <v>0</v>
      </c>
      <c r="I75" s="60">
        <v>182</v>
      </c>
      <c r="J75" s="61">
        <f t="shared" si="0"/>
        <v>0.77472527472527475</v>
      </c>
    </row>
    <row r="76" spans="1:28" s="5" customFormat="1" x14ac:dyDescent="0.2">
      <c r="A76" s="16" t="s">
        <v>201</v>
      </c>
      <c r="B76" s="16" t="s">
        <v>180</v>
      </c>
      <c r="C76" s="16" t="s">
        <v>420</v>
      </c>
      <c r="D76" s="44">
        <v>4</v>
      </c>
      <c r="E76" s="44">
        <v>761</v>
      </c>
      <c r="F76" s="44">
        <v>0</v>
      </c>
      <c r="G76" s="44">
        <f t="shared" si="1"/>
        <v>765</v>
      </c>
      <c r="H76" s="44">
        <v>4</v>
      </c>
      <c r="I76" s="44">
        <v>670</v>
      </c>
      <c r="J76" s="45">
        <f t="shared" si="0"/>
        <v>1.1417910447761195</v>
      </c>
    </row>
    <row r="77" spans="1:28" x14ac:dyDescent="0.2">
      <c r="A77" s="16" t="s">
        <v>203</v>
      </c>
      <c r="B77" s="16" t="s">
        <v>180</v>
      </c>
      <c r="C77" s="16" t="s">
        <v>421</v>
      </c>
      <c r="D77" s="44">
        <v>2</v>
      </c>
      <c r="E77" s="44">
        <v>324</v>
      </c>
      <c r="F77" s="44">
        <v>0</v>
      </c>
      <c r="G77" s="44">
        <f t="shared" si="1"/>
        <v>326</v>
      </c>
      <c r="H77" s="44">
        <v>0</v>
      </c>
      <c r="I77" s="44">
        <v>357</v>
      </c>
      <c r="J77" s="45">
        <f t="shared" si="0"/>
        <v>0.91316526610644255</v>
      </c>
    </row>
    <row r="78" spans="1:28" x14ac:dyDescent="0.2">
      <c r="A78" s="16" t="s">
        <v>396</v>
      </c>
      <c r="B78" s="16" t="s">
        <v>180</v>
      </c>
      <c r="C78" s="16" t="s">
        <v>422</v>
      </c>
      <c r="D78" s="44">
        <v>0</v>
      </c>
      <c r="E78" s="44">
        <v>180</v>
      </c>
      <c r="F78" s="44">
        <v>0</v>
      </c>
      <c r="G78" s="44">
        <f t="shared" si="1"/>
        <v>180</v>
      </c>
      <c r="H78" s="44">
        <v>0</v>
      </c>
      <c r="I78" s="44">
        <v>184</v>
      </c>
      <c r="J78" s="45">
        <f t="shared" ref="J78:J117" si="2">G78/I78</f>
        <v>0.97826086956521741</v>
      </c>
    </row>
    <row r="79" spans="1:28" s="5" customFormat="1" x14ac:dyDescent="0.2">
      <c r="A79" s="16" t="s">
        <v>205</v>
      </c>
      <c r="B79" s="16" t="s">
        <v>180</v>
      </c>
      <c r="C79" s="16" t="s">
        <v>206</v>
      </c>
      <c r="D79" s="44">
        <v>6</v>
      </c>
      <c r="E79" s="44">
        <v>72</v>
      </c>
      <c r="F79" s="44">
        <v>0</v>
      </c>
      <c r="G79" s="44">
        <f>SUM(D79:F79)</f>
        <v>78</v>
      </c>
      <c r="H79" s="44">
        <v>0</v>
      </c>
      <c r="I79" s="44">
        <v>68</v>
      </c>
      <c r="J79" s="45">
        <f>G79/I79</f>
        <v>1.1470588235294117</v>
      </c>
    </row>
    <row r="80" spans="1:28" s="5" customFormat="1" x14ac:dyDescent="0.2">
      <c r="A80" s="16" t="s">
        <v>207</v>
      </c>
      <c r="B80" s="16" t="s">
        <v>208</v>
      </c>
      <c r="C80" s="16" t="s">
        <v>208</v>
      </c>
      <c r="D80" s="44">
        <v>4</v>
      </c>
      <c r="E80" s="44">
        <v>29</v>
      </c>
      <c r="F80" s="44">
        <v>0</v>
      </c>
      <c r="G80" s="44">
        <f t="shared" ref="G80:G116" si="3">SUM(D80:F80)</f>
        <v>33</v>
      </c>
      <c r="H80" s="44">
        <v>4</v>
      </c>
      <c r="I80" s="44">
        <v>35</v>
      </c>
      <c r="J80" s="45">
        <f t="shared" si="2"/>
        <v>0.94285714285714284</v>
      </c>
    </row>
    <row r="81" spans="1:10" s="5" customFormat="1" x14ac:dyDescent="0.2">
      <c r="A81" s="16" t="s">
        <v>209</v>
      </c>
      <c r="B81" s="16" t="s">
        <v>210</v>
      </c>
      <c r="C81" s="16" t="s">
        <v>211</v>
      </c>
      <c r="D81" s="44">
        <v>2</v>
      </c>
      <c r="E81" s="44">
        <v>20</v>
      </c>
      <c r="F81" s="44">
        <v>0</v>
      </c>
      <c r="G81" s="44">
        <f t="shared" si="3"/>
        <v>22</v>
      </c>
      <c r="H81" s="44">
        <v>0</v>
      </c>
      <c r="I81" s="44">
        <v>15</v>
      </c>
      <c r="J81" s="45">
        <f t="shared" si="2"/>
        <v>1.4666666666666666</v>
      </c>
    </row>
    <row r="82" spans="1:10" s="5" customFormat="1" x14ac:dyDescent="0.2">
      <c r="A82" s="34" t="s">
        <v>406</v>
      </c>
      <c r="B82" s="16" t="s">
        <v>210</v>
      </c>
      <c r="C82" s="16" t="s">
        <v>407</v>
      </c>
      <c r="D82" s="44">
        <v>0</v>
      </c>
      <c r="E82" s="44">
        <v>13</v>
      </c>
      <c r="F82" s="44">
        <v>0</v>
      </c>
      <c r="G82" s="44">
        <f t="shared" si="3"/>
        <v>13</v>
      </c>
      <c r="H82" s="44">
        <v>0</v>
      </c>
      <c r="I82" s="44">
        <v>7</v>
      </c>
      <c r="J82" s="45">
        <f t="shared" si="2"/>
        <v>1.8571428571428572</v>
      </c>
    </row>
    <row r="83" spans="1:10" s="5" customFormat="1" ht="12" customHeight="1" x14ac:dyDescent="0.2">
      <c r="A83" s="16" t="s">
        <v>212</v>
      </c>
      <c r="B83" s="16" t="s">
        <v>213</v>
      </c>
      <c r="C83" s="16" t="s">
        <v>214</v>
      </c>
      <c r="D83" s="44">
        <v>8</v>
      </c>
      <c r="E83" s="44">
        <v>48</v>
      </c>
      <c r="F83" s="44">
        <v>0</v>
      </c>
      <c r="G83" s="44">
        <f t="shared" si="3"/>
        <v>56</v>
      </c>
      <c r="H83" s="44">
        <v>0</v>
      </c>
      <c r="I83" s="44">
        <v>63</v>
      </c>
      <c r="J83" s="45">
        <f t="shared" si="2"/>
        <v>0.88888888888888884</v>
      </c>
    </row>
    <row r="84" spans="1:10" s="5" customFormat="1" x14ac:dyDescent="0.2">
      <c r="A84" s="16" t="s">
        <v>215</v>
      </c>
      <c r="B84" s="16" t="s">
        <v>216</v>
      </c>
      <c r="C84" s="16" t="s">
        <v>216</v>
      </c>
      <c r="D84" s="44">
        <v>1</v>
      </c>
      <c r="E84" s="44">
        <v>30</v>
      </c>
      <c r="F84" s="44">
        <v>0</v>
      </c>
      <c r="G84" s="44">
        <f t="shared" si="3"/>
        <v>31</v>
      </c>
      <c r="H84" s="44">
        <v>1</v>
      </c>
      <c r="I84" s="44">
        <v>14</v>
      </c>
      <c r="J84" s="45">
        <f t="shared" si="2"/>
        <v>2.2142857142857144</v>
      </c>
    </row>
    <row r="85" spans="1:10" x14ac:dyDescent="0.2">
      <c r="A85" s="16" t="s">
        <v>217</v>
      </c>
      <c r="B85" s="16" t="s">
        <v>216</v>
      </c>
      <c r="C85" s="16" t="s">
        <v>47</v>
      </c>
      <c r="D85" s="44">
        <v>3</v>
      </c>
      <c r="E85" s="44">
        <v>56</v>
      </c>
      <c r="F85" s="44">
        <v>0</v>
      </c>
      <c r="G85" s="44">
        <f t="shared" si="3"/>
        <v>59</v>
      </c>
      <c r="H85" s="44">
        <v>3</v>
      </c>
      <c r="I85" s="44">
        <v>46</v>
      </c>
      <c r="J85" s="45">
        <f t="shared" si="2"/>
        <v>1.2826086956521738</v>
      </c>
    </row>
    <row r="86" spans="1:10" x14ac:dyDescent="0.2">
      <c r="A86" s="59" t="s">
        <v>218</v>
      </c>
      <c r="B86" s="59" t="s">
        <v>219</v>
      </c>
      <c r="C86" s="59" t="s">
        <v>220</v>
      </c>
      <c r="D86" s="60">
        <v>2</v>
      </c>
      <c r="E86" s="60">
        <v>86</v>
      </c>
      <c r="F86" s="60">
        <v>0</v>
      </c>
      <c r="G86" s="60">
        <f t="shared" si="3"/>
        <v>88</v>
      </c>
      <c r="H86" s="60">
        <v>2</v>
      </c>
      <c r="I86" s="60">
        <v>126</v>
      </c>
      <c r="J86" s="61">
        <f t="shared" si="2"/>
        <v>0.69841269841269837</v>
      </c>
    </row>
    <row r="87" spans="1:10" s="5" customFormat="1" x14ac:dyDescent="0.2">
      <c r="A87" s="16" t="s">
        <v>221</v>
      </c>
      <c r="B87" s="16" t="s">
        <v>219</v>
      </c>
      <c r="C87" s="16" t="s">
        <v>222</v>
      </c>
      <c r="D87" s="44">
        <v>5</v>
      </c>
      <c r="E87" s="44">
        <v>45</v>
      </c>
      <c r="F87" s="44">
        <v>0</v>
      </c>
      <c r="G87" s="44">
        <f t="shared" si="3"/>
        <v>50</v>
      </c>
      <c r="H87" s="44">
        <v>1</v>
      </c>
      <c r="I87" s="44">
        <v>47</v>
      </c>
      <c r="J87" s="45">
        <f t="shared" si="2"/>
        <v>1.0638297872340425</v>
      </c>
    </row>
    <row r="88" spans="1:10" s="5" customFormat="1" x14ac:dyDescent="0.2">
      <c r="A88" s="16" t="s">
        <v>223</v>
      </c>
      <c r="B88" s="16" t="s">
        <v>224</v>
      </c>
      <c r="C88" s="16" t="s">
        <v>225</v>
      </c>
      <c r="D88" s="44">
        <v>5</v>
      </c>
      <c r="E88" s="44">
        <v>54</v>
      </c>
      <c r="F88" s="44">
        <v>0</v>
      </c>
      <c r="G88" s="44">
        <f t="shared" si="3"/>
        <v>59</v>
      </c>
      <c r="H88" s="44">
        <v>4</v>
      </c>
      <c r="I88" s="44">
        <v>47</v>
      </c>
      <c r="J88" s="45">
        <f t="shared" si="2"/>
        <v>1.2553191489361701</v>
      </c>
    </row>
    <row r="89" spans="1:10" s="5" customFormat="1" x14ac:dyDescent="0.2">
      <c r="A89" s="16" t="s">
        <v>226</v>
      </c>
      <c r="B89" s="16" t="s">
        <v>227</v>
      </c>
      <c r="C89" s="16" t="s">
        <v>228</v>
      </c>
      <c r="D89" s="44">
        <v>5</v>
      </c>
      <c r="E89" s="44">
        <v>32</v>
      </c>
      <c r="F89" s="44">
        <v>0</v>
      </c>
      <c r="G89" s="44">
        <f t="shared" si="3"/>
        <v>37</v>
      </c>
      <c r="H89" s="44">
        <v>5</v>
      </c>
      <c r="I89" s="44">
        <v>35</v>
      </c>
      <c r="J89" s="45">
        <f t="shared" si="2"/>
        <v>1.0571428571428572</v>
      </c>
    </row>
    <row r="90" spans="1:10" s="5" customFormat="1" x14ac:dyDescent="0.2">
      <c r="A90" s="16" t="s">
        <v>229</v>
      </c>
      <c r="B90" s="16" t="s">
        <v>230</v>
      </c>
      <c r="C90" s="16" t="s">
        <v>231</v>
      </c>
      <c r="D90" s="44">
        <v>18</v>
      </c>
      <c r="E90" s="44">
        <v>236</v>
      </c>
      <c r="F90" s="44">
        <v>0</v>
      </c>
      <c r="G90" s="44">
        <f t="shared" si="3"/>
        <v>254</v>
      </c>
      <c r="H90" s="44">
        <v>0</v>
      </c>
      <c r="I90" s="44">
        <v>148</v>
      </c>
      <c r="J90" s="45">
        <f t="shared" si="2"/>
        <v>1.7162162162162162</v>
      </c>
    </row>
    <row r="91" spans="1:10" x14ac:dyDescent="0.2">
      <c r="A91" s="16" t="s">
        <v>232</v>
      </c>
      <c r="B91" s="16" t="s">
        <v>233</v>
      </c>
      <c r="C91" s="16" t="s">
        <v>234</v>
      </c>
      <c r="D91" s="44">
        <v>2</v>
      </c>
      <c r="E91" s="44">
        <v>49</v>
      </c>
      <c r="F91" s="44">
        <v>0</v>
      </c>
      <c r="G91" s="44">
        <f t="shared" si="3"/>
        <v>51</v>
      </c>
      <c r="H91" s="44">
        <v>1</v>
      </c>
      <c r="I91" s="44">
        <v>24</v>
      </c>
      <c r="J91" s="45">
        <f t="shared" si="2"/>
        <v>2.125</v>
      </c>
    </row>
    <row r="92" spans="1:10" s="5" customFormat="1" x14ac:dyDescent="0.2">
      <c r="A92" s="59" t="s">
        <v>235</v>
      </c>
      <c r="B92" s="59" t="s">
        <v>236</v>
      </c>
      <c r="C92" s="59" t="s">
        <v>237</v>
      </c>
      <c r="D92" s="60">
        <v>0</v>
      </c>
      <c r="E92" s="60">
        <v>2</v>
      </c>
      <c r="F92" s="60">
        <v>0</v>
      </c>
      <c r="G92" s="60">
        <f t="shared" si="3"/>
        <v>2</v>
      </c>
      <c r="H92" s="60">
        <v>0</v>
      </c>
      <c r="I92" s="60">
        <v>3</v>
      </c>
      <c r="J92" s="61">
        <f t="shared" si="2"/>
        <v>0.66666666666666663</v>
      </c>
    </row>
    <row r="93" spans="1:10" x14ac:dyDescent="0.2">
      <c r="A93" s="16" t="s">
        <v>238</v>
      </c>
      <c r="B93" s="16" t="s">
        <v>239</v>
      </c>
      <c r="C93" s="16" t="s">
        <v>240</v>
      </c>
      <c r="D93" s="44">
        <v>6</v>
      </c>
      <c r="E93" s="44">
        <v>108</v>
      </c>
      <c r="F93" s="44">
        <v>0</v>
      </c>
      <c r="G93" s="44">
        <f t="shared" si="3"/>
        <v>114</v>
      </c>
      <c r="H93" s="44">
        <v>5</v>
      </c>
      <c r="I93" s="44">
        <v>106</v>
      </c>
      <c r="J93" s="45">
        <f t="shared" si="2"/>
        <v>1.0754716981132075</v>
      </c>
    </row>
    <row r="94" spans="1:10" s="5" customFormat="1" x14ac:dyDescent="0.2">
      <c r="A94" s="16" t="s">
        <v>244</v>
      </c>
      <c r="B94" s="16" t="s">
        <v>242</v>
      </c>
      <c r="C94" s="16" t="s">
        <v>242</v>
      </c>
      <c r="D94" s="44">
        <v>3</v>
      </c>
      <c r="E94" s="44">
        <v>89</v>
      </c>
      <c r="F94" s="44">
        <v>0</v>
      </c>
      <c r="G94" s="44">
        <f t="shared" si="3"/>
        <v>92</v>
      </c>
      <c r="H94" s="44">
        <v>3</v>
      </c>
      <c r="I94" s="44">
        <v>92</v>
      </c>
      <c r="J94" s="45">
        <f t="shared" si="2"/>
        <v>1</v>
      </c>
    </row>
    <row r="95" spans="1:10" s="5" customFormat="1" x14ac:dyDescent="0.2">
      <c r="A95" s="16" t="s">
        <v>245</v>
      </c>
      <c r="B95" s="16" t="s">
        <v>246</v>
      </c>
      <c r="C95" s="16" t="s">
        <v>247</v>
      </c>
      <c r="D95" s="44">
        <v>5</v>
      </c>
      <c r="E95" s="44">
        <v>62</v>
      </c>
      <c r="F95" s="44">
        <v>0</v>
      </c>
      <c r="G95" s="44">
        <f t="shared" si="3"/>
        <v>67</v>
      </c>
      <c r="H95" s="44">
        <v>2</v>
      </c>
      <c r="I95" s="44">
        <v>66</v>
      </c>
      <c r="J95" s="45">
        <f t="shared" si="2"/>
        <v>1.0151515151515151</v>
      </c>
    </row>
    <row r="96" spans="1:10" s="5" customFormat="1" x14ac:dyDescent="0.2">
      <c r="A96" s="16" t="s">
        <v>248</v>
      </c>
      <c r="B96" s="16" t="s">
        <v>249</v>
      </c>
      <c r="C96" s="16" t="s">
        <v>250</v>
      </c>
      <c r="D96" s="44">
        <v>11</v>
      </c>
      <c r="E96" s="44">
        <v>50</v>
      </c>
      <c r="F96" s="44">
        <v>0</v>
      </c>
      <c r="G96" s="44">
        <f t="shared" si="3"/>
        <v>61</v>
      </c>
      <c r="H96" s="44">
        <v>10</v>
      </c>
      <c r="I96" s="44">
        <v>63</v>
      </c>
      <c r="J96" s="45">
        <f t="shared" si="2"/>
        <v>0.96825396825396826</v>
      </c>
    </row>
    <row r="97" spans="1:10" s="5" customFormat="1" x14ac:dyDescent="0.2">
      <c r="A97" s="16" t="s">
        <v>251</v>
      </c>
      <c r="B97" s="16" t="s">
        <v>252</v>
      </c>
      <c r="C97" s="16" t="s">
        <v>253</v>
      </c>
      <c r="D97" s="44">
        <v>8</v>
      </c>
      <c r="E97" s="44">
        <v>86</v>
      </c>
      <c r="F97" s="44">
        <v>0</v>
      </c>
      <c r="G97" s="44">
        <f t="shared" si="3"/>
        <v>94</v>
      </c>
      <c r="H97" s="44">
        <v>0</v>
      </c>
      <c r="I97" s="44">
        <v>96</v>
      </c>
      <c r="J97" s="45">
        <f t="shared" si="2"/>
        <v>0.97916666666666663</v>
      </c>
    </row>
    <row r="98" spans="1:10" s="5" customFormat="1" x14ac:dyDescent="0.2">
      <c r="A98" s="16" t="s">
        <v>254</v>
      </c>
      <c r="B98" s="16" t="s">
        <v>255</v>
      </c>
      <c r="C98" s="16" t="s">
        <v>256</v>
      </c>
      <c r="D98" s="44">
        <v>0</v>
      </c>
      <c r="E98" s="44">
        <v>20</v>
      </c>
      <c r="F98" s="44">
        <v>0</v>
      </c>
      <c r="G98" s="44">
        <f t="shared" si="3"/>
        <v>20</v>
      </c>
      <c r="H98" s="44">
        <v>0</v>
      </c>
      <c r="I98" s="44">
        <v>17</v>
      </c>
      <c r="J98" s="45">
        <f t="shared" si="2"/>
        <v>1.1764705882352942</v>
      </c>
    </row>
    <row r="99" spans="1:10" x14ac:dyDescent="0.2">
      <c r="A99" s="16" t="s">
        <v>257</v>
      </c>
      <c r="B99" s="16" t="s">
        <v>258</v>
      </c>
      <c r="C99" s="16" t="s">
        <v>259</v>
      </c>
      <c r="D99" s="44">
        <v>3</v>
      </c>
      <c r="E99" s="44">
        <v>89</v>
      </c>
      <c r="F99" s="44">
        <v>0</v>
      </c>
      <c r="G99" s="44">
        <f t="shared" si="3"/>
        <v>92</v>
      </c>
      <c r="H99" s="44">
        <v>3</v>
      </c>
      <c r="I99" s="44">
        <v>92</v>
      </c>
      <c r="J99" s="45">
        <f t="shared" si="2"/>
        <v>1</v>
      </c>
    </row>
    <row r="100" spans="1:10" x14ac:dyDescent="0.2">
      <c r="A100" s="16" t="s">
        <v>388</v>
      </c>
      <c r="B100" s="16" t="s">
        <v>258</v>
      </c>
      <c r="C100" s="16" t="s">
        <v>392</v>
      </c>
      <c r="D100" s="44">
        <v>0</v>
      </c>
      <c r="E100" s="44">
        <v>15</v>
      </c>
      <c r="F100" s="44">
        <v>0</v>
      </c>
      <c r="G100" s="44">
        <f t="shared" si="3"/>
        <v>15</v>
      </c>
      <c r="H100" s="44">
        <v>0</v>
      </c>
      <c r="I100" s="44">
        <v>12</v>
      </c>
      <c r="J100" s="45">
        <f t="shared" si="2"/>
        <v>1.25</v>
      </c>
    </row>
    <row r="101" spans="1:10" s="5" customFormat="1" x14ac:dyDescent="0.2">
      <c r="A101" s="16" t="s">
        <v>260</v>
      </c>
      <c r="B101" s="16" t="s">
        <v>258</v>
      </c>
      <c r="C101" s="16" t="s">
        <v>410</v>
      </c>
      <c r="D101" s="44">
        <v>18</v>
      </c>
      <c r="E101" s="44">
        <v>252</v>
      </c>
      <c r="F101" s="44">
        <v>0</v>
      </c>
      <c r="G101" s="44">
        <f t="shared" si="3"/>
        <v>270</v>
      </c>
      <c r="H101" s="44">
        <v>18</v>
      </c>
      <c r="I101" s="44">
        <v>286</v>
      </c>
      <c r="J101" s="45">
        <f t="shared" si="2"/>
        <v>0.94405594405594406</v>
      </c>
    </row>
    <row r="102" spans="1:10" x14ac:dyDescent="0.2">
      <c r="A102" s="16" t="s">
        <v>261</v>
      </c>
      <c r="B102" s="16" t="s">
        <v>258</v>
      </c>
      <c r="C102" s="16" t="s">
        <v>411</v>
      </c>
      <c r="D102" s="44">
        <v>3</v>
      </c>
      <c r="E102" s="44">
        <v>21</v>
      </c>
      <c r="F102" s="44">
        <v>0</v>
      </c>
      <c r="G102" s="44">
        <f t="shared" si="3"/>
        <v>24</v>
      </c>
      <c r="H102" s="44">
        <v>0</v>
      </c>
      <c r="I102" s="44">
        <v>17</v>
      </c>
      <c r="J102" s="45">
        <f t="shared" si="2"/>
        <v>1.411764705882353</v>
      </c>
    </row>
    <row r="103" spans="1:10" x14ac:dyDescent="0.2">
      <c r="A103" s="16" t="s">
        <v>262</v>
      </c>
      <c r="B103" s="16" t="s">
        <v>258</v>
      </c>
      <c r="C103" s="16" t="s">
        <v>412</v>
      </c>
      <c r="D103" s="44">
        <v>14</v>
      </c>
      <c r="E103" s="44">
        <v>260</v>
      </c>
      <c r="F103" s="44">
        <v>0</v>
      </c>
      <c r="G103" s="44">
        <f t="shared" si="3"/>
        <v>274</v>
      </c>
      <c r="H103" s="44">
        <v>9</v>
      </c>
      <c r="I103" s="44">
        <v>275</v>
      </c>
      <c r="J103" s="45">
        <f t="shared" si="2"/>
        <v>0.99636363636363634</v>
      </c>
    </row>
    <row r="104" spans="1:10" s="5" customFormat="1" x14ac:dyDescent="0.2">
      <c r="A104" s="16" t="s">
        <v>263</v>
      </c>
      <c r="B104" s="16" t="s">
        <v>258</v>
      </c>
      <c r="C104" s="16" t="s">
        <v>413</v>
      </c>
      <c r="D104" s="44">
        <v>5</v>
      </c>
      <c r="E104" s="44">
        <v>72</v>
      </c>
      <c r="F104" s="44">
        <v>0</v>
      </c>
      <c r="G104" s="44">
        <f t="shared" si="3"/>
        <v>77</v>
      </c>
      <c r="H104" s="44">
        <v>3</v>
      </c>
      <c r="I104" s="44">
        <v>77</v>
      </c>
      <c r="J104" s="45">
        <f t="shared" si="2"/>
        <v>1</v>
      </c>
    </row>
    <row r="105" spans="1:10" s="5" customFormat="1" x14ac:dyDescent="0.2">
      <c r="A105" s="16" t="s">
        <v>264</v>
      </c>
      <c r="B105" s="16" t="s">
        <v>258</v>
      </c>
      <c r="C105" s="16" t="s">
        <v>414</v>
      </c>
      <c r="D105" s="44">
        <v>14</v>
      </c>
      <c r="E105" s="44">
        <v>77</v>
      </c>
      <c r="F105" s="44">
        <v>0</v>
      </c>
      <c r="G105" s="44">
        <f t="shared" si="3"/>
        <v>91</v>
      </c>
      <c r="H105" s="44">
        <v>11</v>
      </c>
      <c r="I105" s="44">
        <v>90</v>
      </c>
      <c r="J105" s="45">
        <f t="shared" si="2"/>
        <v>1.0111111111111111</v>
      </c>
    </row>
    <row r="106" spans="1:10" x14ac:dyDescent="0.2">
      <c r="A106" s="16" t="s">
        <v>265</v>
      </c>
      <c r="B106" s="16" t="s">
        <v>258</v>
      </c>
      <c r="C106" s="16" t="s">
        <v>415</v>
      </c>
      <c r="D106" s="44">
        <v>5</v>
      </c>
      <c r="E106" s="44">
        <v>80</v>
      </c>
      <c r="F106" s="44">
        <v>0</v>
      </c>
      <c r="G106" s="44">
        <f t="shared" si="3"/>
        <v>85</v>
      </c>
      <c r="H106" s="44">
        <v>1</v>
      </c>
      <c r="I106" s="44">
        <v>84</v>
      </c>
      <c r="J106" s="45">
        <f t="shared" si="2"/>
        <v>1.0119047619047619</v>
      </c>
    </row>
    <row r="107" spans="1:10" x14ac:dyDescent="0.2">
      <c r="A107" s="16" t="s">
        <v>266</v>
      </c>
      <c r="B107" s="16" t="s">
        <v>258</v>
      </c>
      <c r="C107" s="16" t="s">
        <v>416</v>
      </c>
      <c r="D107" s="44">
        <v>20</v>
      </c>
      <c r="E107" s="44">
        <v>302</v>
      </c>
      <c r="F107" s="44">
        <v>0</v>
      </c>
      <c r="G107" s="44">
        <f t="shared" si="3"/>
        <v>322</v>
      </c>
      <c r="H107" s="44">
        <v>3</v>
      </c>
      <c r="I107" s="44">
        <v>356</v>
      </c>
      <c r="J107" s="45">
        <f t="shared" si="2"/>
        <v>0.9044943820224719</v>
      </c>
    </row>
    <row r="108" spans="1:10" s="5" customFormat="1" x14ac:dyDescent="0.2">
      <c r="A108" s="16" t="s">
        <v>267</v>
      </c>
      <c r="B108" s="16" t="s">
        <v>258</v>
      </c>
      <c r="C108" s="16" t="s">
        <v>417</v>
      </c>
      <c r="D108" s="44">
        <v>13</v>
      </c>
      <c r="E108" s="44">
        <v>147</v>
      </c>
      <c r="F108" s="44">
        <v>0</v>
      </c>
      <c r="G108" s="44">
        <f t="shared" si="3"/>
        <v>160</v>
      </c>
      <c r="H108" s="44">
        <v>5</v>
      </c>
      <c r="I108" s="44">
        <v>171</v>
      </c>
      <c r="J108" s="45">
        <f t="shared" si="2"/>
        <v>0.93567251461988299</v>
      </c>
    </row>
    <row r="109" spans="1:10" s="5" customFormat="1" x14ac:dyDescent="0.2">
      <c r="A109" s="16" t="s">
        <v>288</v>
      </c>
      <c r="B109" s="16" t="s">
        <v>258</v>
      </c>
      <c r="C109" s="16" t="s">
        <v>418</v>
      </c>
      <c r="D109" s="44">
        <v>16</v>
      </c>
      <c r="E109" s="44">
        <v>105</v>
      </c>
      <c r="F109" s="44">
        <v>0</v>
      </c>
      <c r="G109" s="44">
        <f t="shared" si="3"/>
        <v>121</v>
      </c>
      <c r="H109" s="44">
        <v>16</v>
      </c>
      <c r="I109" s="44">
        <v>119</v>
      </c>
      <c r="J109" s="45">
        <f t="shared" si="2"/>
        <v>1.0168067226890756</v>
      </c>
    </row>
    <row r="110" spans="1:10" x14ac:dyDescent="0.2">
      <c r="A110" s="16" t="s">
        <v>382</v>
      </c>
      <c r="B110" s="16" t="s">
        <v>258</v>
      </c>
      <c r="C110" s="16" t="s">
        <v>419</v>
      </c>
      <c r="D110" s="44">
        <v>8</v>
      </c>
      <c r="E110" s="44">
        <v>116</v>
      </c>
      <c r="F110" s="44">
        <v>0</v>
      </c>
      <c r="G110" s="44">
        <f t="shared" si="3"/>
        <v>124</v>
      </c>
      <c r="H110" s="44">
        <v>0</v>
      </c>
      <c r="I110" s="44">
        <v>129</v>
      </c>
      <c r="J110" s="45">
        <f t="shared" si="2"/>
        <v>0.96124031007751942</v>
      </c>
    </row>
    <row r="111" spans="1:10" s="5" customFormat="1" x14ac:dyDescent="0.2">
      <c r="A111" s="16" t="s">
        <v>268</v>
      </c>
      <c r="B111" s="16" t="s">
        <v>269</v>
      </c>
      <c r="C111" s="16" t="s">
        <v>269</v>
      </c>
      <c r="D111" s="44">
        <v>4</v>
      </c>
      <c r="E111" s="44">
        <v>27</v>
      </c>
      <c r="F111" s="44">
        <v>0</v>
      </c>
      <c r="G111" s="44">
        <f t="shared" si="3"/>
        <v>31</v>
      </c>
      <c r="H111" s="44">
        <v>4</v>
      </c>
      <c r="I111" s="44">
        <v>33</v>
      </c>
      <c r="J111" s="45">
        <f t="shared" si="2"/>
        <v>0.93939393939393945</v>
      </c>
    </row>
    <row r="112" spans="1:10" s="5" customFormat="1" x14ac:dyDescent="0.2">
      <c r="A112" s="16" t="s">
        <v>270</v>
      </c>
      <c r="B112" s="16" t="s">
        <v>269</v>
      </c>
      <c r="C112" s="16" t="s">
        <v>271</v>
      </c>
      <c r="D112" s="44">
        <v>5</v>
      </c>
      <c r="E112" s="44">
        <v>44</v>
      </c>
      <c r="F112" s="44">
        <v>0</v>
      </c>
      <c r="G112" s="44">
        <f t="shared" si="3"/>
        <v>49</v>
      </c>
      <c r="H112" s="44">
        <v>2</v>
      </c>
      <c r="I112" s="44">
        <v>41</v>
      </c>
      <c r="J112" s="45">
        <f t="shared" si="2"/>
        <v>1.1951219512195121</v>
      </c>
    </row>
    <row r="113" spans="1:14" x14ac:dyDescent="0.2">
      <c r="A113" s="16" t="s">
        <v>272</v>
      </c>
      <c r="B113" s="16" t="s">
        <v>273</v>
      </c>
      <c r="C113" s="16" t="s">
        <v>274</v>
      </c>
      <c r="D113" s="44">
        <v>13</v>
      </c>
      <c r="E113" s="44">
        <v>84</v>
      </c>
      <c r="F113" s="44">
        <v>0</v>
      </c>
      <c r="G113" s="44">
        <f t="shared" si="3"/>
        <v>97</v>
      </c>
      <c r="H113" s="44">
        <v>8</v>
      </c>
      <c r="I113" s="44">
        <v>113</v>
      </c>
      <c r="J113" s="45">
        <f t="shared" si="2"/>
        <v>0.8584070796460177</v>
      </c>
    </row>
    <row r="114" spans="1:14" x14ac:dyDescent="0.2">
      <c r="A114" s="16" t="s">
        <v>275</v>
      </c>
      <c r="B114" s="16" t="s">
        <v>276</v>
      </c>
      <c r="C114" s="16" t="s">
        <v>277</v>
      </c>
      <c r="D114" s="44">
        <v>1</v>
      </c>
      <c r="E114" s="44">
        <v>15</v>
      </c>
      <c r="F114" s="44">
        <v>0</v>
      </c>
      <c r="G114" s="44">
        <f t="shared" si="3"/>
        <v>16</v>
      </c>
      <c r="H114" s="44">
        <v>0</v>
      </c>
      <c r="I114" s="44">
        <v>16</v>
      </c>
      <c r="J114" s="45">
        <f t="shared" si="2"/>
        <v>1</v>
      </c>
    </row>
    <row r="115" spans="1:14" s="2" customFormat="1" x14ac:dyDescent="0.2">
      <c r="A115" s="16" t="s">
        <v>278</v>
      </c>
      <c r="B115" s="16" t="s">
        <v>279</v>
      </c>
      <c r="C115" s="16" t="s">
        <v>279</v>
      </c>
      <c r="D115" s="44">
        <v>3</v>
      </c>
      <c r="E115" s="44">
        <v>39</v>
      </c>
      <c r="F115" s="44">
        <v>0</v>
      </c>
      <c r="G115" s="44">
        <f t="shared" si="3"/>
        <v>42</v>
      </c>
      <c r="H115" s="44">
        <v>1</v>
      </c>
      <c r="I115" s="44">
        <v>43</v>
      </c>
      <c r="J115" s="45">
        <f>G115/I115</f>
        <v>0.97674418604651159</v>
      </c>
      <c r="K115" s="10"/>
    </row>
    <row r="116" spans="1:14" ht="13.5" thickBot="1" x14ac:dyDescent="0.25">
      <c r="A116" s="62" t="s">
        <v>409</v>
      </c>
      <c r="B116" s="59" t="s">
        <v>279</v>
      </c>
      <c r="C116" s="59" t="s">
        <v>408</v>
      </c>
      <c r="D116" s="60">
        <v>0</v>
      </c>
      <c r="E116" s="60">
        <v>0</v>
      </c>
      <c r="F116" s="60">
        <v>0</v>
      </c>
      <c r="G116" s="60">
        <f t="shared" si="3"/>
        <v>0</v>
      </c>
      <c r="H116" s="60">
        <v>0</v>
      </c>
      <c r="I116" s="60">
        <v>1</v>
      </c>
      <c r="J116" s="61">
        <f t="shared" si="2"/>
        <v>0</v>
      </c>
      <c r="N116" s="3" t="s">
        <v>281</v>
      </c>
    </row>
    <row r="117" spans="1:14" ht="13.5" thickTop="1" x14ac:dyDescent="0.2">
      <c r="A117" s="32" t="s">
        <v>280</v>
      </c>
      <c r="B117" s="32"/>
      <c r="C117" s="32"/>
      <c r="D117" s="46">
        <f>SUM(D3:D116)</f>
        <v>542</v>
      </c>
      <c r="E117" s="46">
        <f>SUM(E3:E116)</f>
        <v>9738</v>
      </c>
      <c r="F117" s="46">
        <f>SUM(F3:F116)</f>
        <v>4</v>
      </c>
      <c r="G117" s="46">
        <f t="shared" ref="G117" si="4">D117+E117+F117</f>
        <v>10284</v>
      </c>
      <c r="H117" s="46">
        <f>SUM(H3:H116)</f>
        <v>252</v>
      </c>
      <c r="I117" s="46">
        <f>SUM(I3:I116)</f>
        <v>9816</v>
      </c>
      <c r="J117" s="47">
        <f t="shared" si="2"/>
        <v>1.047677261613692</v>
      </c>
      <c r="K117" s="6"/>
    </row>
    <row r="118" spans="1:14" x14ac:dyDescent="0.2">
      <c r="K118" s="6"/>
    </row>
    <row r="119" spans="1:14" x14ac:dyDescent="0.2">
      <c r="A119" s="13" t="s">
        <v>452</v>
      </c>
      <c r="B119" s="13"/>
      <c r="C119" s="13"/>
      <c r="D119" s="48"/>
      <c r="E119" s="48"/>
      <c r="F119" s="48"/>
      <c r="G119" s="48"/>
      <c r="H119" s="48"/>
      <c r="I119" s="48"/>
      <c r="J119" s="49"/>
      <c r="K119" s="6"/>
    </row>
    <row r="120" spans="1:14" ht="14.45" customHeight="1" x14ac:dyDescent="0.2"/>
    <row r="121" spans="1:14" x14ac:dyDescent="0.2">
      <c r="A121" s="13" t="s">
        <v>283</v>
      </c>
      <c r="B121" s="13"/>
      <c r="C121" s="13"/>
      <c r="D121" s="48"/>
      <c r="E121" s="48"/>
      <c r="F121" s="48"/>
      <c r="G121" s="48"/>
      <c r="H121" s="48"/>
      <c r="I121" s="48"/>
      <c r="J121" s="4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31C5-CD49-4403-920B-31028D43C676}">
  <dimension ref="A1:H80"/>
  <sheetViews>
    <sheetView workbookViewId="0">
      <selection activeCell="O14" sqref="O14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21">
        <v>45047</v>
      </c>
      <c r="C1" s="121"/>
      <c r="D1" s="121"/>
      <c r="E1" s="121"/>
      <c r="F1" s="121"/>
      <c r="G1" s="121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1</v>
      </c>
      <c r="C3" s="44">
        <v>27</v>
      </c>
      <c r="D3" s="44">
        <v>0</v>
      </c>
      <c r="E3" s="44">
        <f>SUM(B3:D3)</f>
        <v>28</v>
      </c>
      <c r="F3" s="44">
        <v>0</v>
      </c>
      <c r="G3" s="44">
        <v>23</v>
      </c>
      <c r="H3" s="45">
        <f t="shared" ref="H3:H53" si="0">E3/G3</f>
        <v>1.2173913043478262</v>
      </c>
    </row>
    <row r="4" spans="1:8" x14ac:dyDescent="0.2">
      <c r="A4" s="16" t="s">
        <v>13</v>
      </c>
      <c r="B4" s="44">
        <v>1</v>
      </c>
      <c r="C4" s="44">
        <v>16</v>
      </c>
      <c r="D4" s="44">
        <v>0</v>
      </c>
      <c r="E4" s="44">
        <f t="shared" ref="E4:E53" si="1">SUM(B4:D4)</f>
        <v>17</v>
      </c>
      <c r="F4" s="44">
        <v>1</v>
      </c>
      <c r="G4" s="44">
        <v>21</v>
      </c>
      <c r="H4" s="45">
        <f t="shared" si="0"/>
        <v>0.80952380952380953</v>
      </c>
    </row>
    <row r="5" spans="1:8" x14ac:dyDescent="0.2">
      <c r="A5" s="16" t="s">
        <v>15</v>
      </c>
      <c r="B5" s="44">
        <v>0</v>
      </c>
      <c r="C5" s="44">
        <v>9</v>
      </c>
      <c r="D5" s="44">
        <v>0</v>
      </c>
      <c r="E5" s="44">
        <f t="shared" si="1"/>
        <v>9</v>
      </c>
      <c r="F5" s="44">
        <v>0</v>
      </c>
      <c r="G5" s="44">
        <v>9</v>
      </c>
      <c r="H5" s="45">
        <f t="shared" si="0"/>
        <v>1</v>
      </c>
    </row>
    <row r="6" spans="1:8" x14ac:dyDescent="0.2">
      <c r="A6" s="16" t="s">
        <v>17</v>
      </c>
      <c r="B6" s="44">
        <v>9</v>
      </c>
      <c r="C6" s="44">
        <v>64</v>
      </c>
      <c r="D6" s="44">
        <v>0</v>
      </c>
      <c r="E6" s="44">
        <v>73</v>
      </c>
      <c r="F6" s="44">
        <v>0</v>
      </c>
      <c r="G6" s="44">
        <v>86</v>
      </c>
      <c r="H6" s="45">
        <v>0.84883720930232553</v>
      </c>
    </row>
    <row r="7" spans="1:8" x14ac:dyDescent="0.2">
      <c r="A7" s="16" t="s">
        <v>22</v>
      </c>
      <c r="B7" s="44">
        <v>0</v>
      </c>
      <c r="C7" s="44">
        <v>26</v>
      </c>
      <c r="D7" s="44">
        <v>1</v>
      </c>
      <c r="E7" s="44">
        <f t="shared" si="1"/>
        <v>27</v>
      </c>
      <c r="F7" s="44">
        <v>0</v>
      </c>
      <c r="G7" s="44">
        <v>26</v>
      </c>
      <c r="H7" s="45">
        <f t="shared" si="0"/>
        <v>1.0384615384615385</v>
      </c>
    </row>
    <row r="8" spans="1:8" x14ac:dyDescent="0.2">
      <c r="A8" s="16" t="s">
        <v>25</v>
      </c>
      <c r="B8" s="44">
        <v>10</v>
      </c>
      <c r="C8" s="44">
        <v>103</v>
      </c>
      <c r="D8" s="44">
        <v>0</v>
      </c>
      <c r="E8" s="44">
        <f t="shared" si="1"/>
        <v>113</v>
      </c>
      <c r="F8" s="44">
        <v>5</v>
      </c>
      <c r="G8" s="44">
        <v>98</v>
      </c>
      <c r="H8" s="45">
        <f t="shared" si="0"/>
        <v>1.153061224489796</v>
      </c>
    </row>
    <row r="9" spans="1:8" x14ac:dyDescent="0.2">
      <c r="A9" s="16" t="s">
        <v>28</v>
      </c>
      <c r="B9" s="44">
        <v>8</v>
      </c>
      <c r="C9" s="44">
        <v>22</v>
      </c>
      <c r="D9" s="44">
        <v>0</v>
      </c>
      <c r="E9" s="44">
        <f t="shared" si="1"/>
        <v>30</v>
      </c>
      <c r="F9" s="44">
        <v>3</v>
      </c>
      <c r="G9" s="44">
        <v>34</v>
      </c>
      <c r="H9" s="45">
        <f t="shared" si="0"/>
        <v>0.88235294117647056</v>
      </c>
    </row>
    <row r="10" spans="1:8" x14ac:dyDescent="0.2">
      <c r="A10" s="16" t="s">
        <v>31</v>
      </c>
      <c r="B10" s="44">
        <v>37</v>
      </c>
      <c r="C10" s="44">
        <v>397</v>
      </c>
      <c r="D10" s="44">
        <v>6</v>
      </c>
      <c r="E10" s="44">
        <v>440</v>
      </c>
      <c r="F10" s="44">
        <v>19</v>
      </c>
      <c r="G10" s="44">
        <v>223</v>
      </c>
      <c r="H10" s="45">
        <v>1.9730941704035874</v>
      </c>
    </row>
    <row r="11" spans="1:8" x14ac:dyDescent="0.2">
      <c r="A11" s="16" t="s">
        <v>36</v>
      </c>
      <c r="B11" s="44">
        <v>8</v>
      </c>
      <c r="C11" s="44">
        <v>92</v>
      </c>
      <c r="D11" s="44">
        <v>0</v>
      </c>
      <c r="E11" s="44">
        <v>100</v>
      </c>
      <c r="F11" s="44">
        <v>7</v>
      </c>
      <c r="G11" s="44">
        <v>90</v>
      </c>
      <c r="H11" s="45">
        <v>1.1111111111111112</v>
      </c>
    </row>
    <row r="12" spans="1:8" x14ac:dyDescent="0.2">
      <c r="A12" s="16" t="s">
        <v>41</v>
      </c>
      <c r="B12" s="44">
        <v>6</v>
      </c>
      <c r="C12" s="44">
        <v>33</v>
      </c>
      <c r="D12" s="44">
        <v>0</v>
      </c>
      <c r="E12" s="44">
        <f t="shared" si="1"/>
        <v>39</v>
      </c>
      <c r="F12" s="44">
        <v>1</v>
      </c>
      <c r="G12" s="44">
        <v>43</v>
      </c>
      <c r="H12" s="45">
        <f t="shared" si="0"/>
        <v>0.90697674418604646</v>
      </c>
    </row>
    <row r="13" spans="1:8" x14ac:dyDescent="0.2">
      <c r="A13" s="16" t="s">
        <v>44</v>
      </c>
      <c r="B13" s="44">
        <v>3</v>
      </c>
      <c r="C13" s="44">
        <v>83</v>
      </c>
      <c r="D13" s="44">
        <v>0</v>
      </c>
      <c r="E13" s="44">
        <f t="shared" si="1"/>
        <v>86</v>
      </c>
      <c r="F13" s="44">
        <v>4</v>
      </c>
      <c r="G13" s="44">
        <v>22</v>
      </c>
      <c r="H13" s="45">
        <f t="shared" si="0"/>
        <v>3.9090909090909092</v>
      </c>
    </row>
    <row r="14" spans="1:8" x14ac:dyDescent="0.2">
      <c r="A14" s="16" t="s">
        <v>47</v>
      </c>
      <c r="B14" s="44">
        <v>34</v>
      </c>
      <c r="C14" s="44">
        <v>457</v>
      </c>
      <c r="D14" s="44">
        <v>0</v>
      </c>
      <c r="E14" s="44">
        <v>491</v>
      </c>
      <c r="F14" s="44">
        <v>19</v>
      </c>
      <c r="G14" s="44">
        <v>470</v>
      </c>
      <c r="H14" s="45">
        <v>1.0446808510638297</v>
      </c>
    </row>
    <row r="15" spans="1:8" x14ac:dyDescent="0.2">
      <c r="A15" s="16" t="s">
        <v>52</v>
      </c>
      <c r="B15" s="44">
        <v>2</v>
      </c>
      <c r="C15" s="44">
        <v>28</v>
      </c>
      <c r="D15" s="44">
        <v>0</v>
      </c>
      <c r="E15" s="44">
        <f t="shared" si="1"/>
        <v>30</v>
      </c>
      <c r="F15" s="44">
        <v>2</v>
      </c>
      <c r="G15" s="44">
        <v>14</v>
      </c>
      <c r="H15" s="45">
        <f t="shared" si="0"/>
        <v>2.1428571428571428</v>
      </c>
    </row>
    <row r="16" spans="1:8" x14ac:dyDescent="0.2">
      <c r="A16" s="16" t="s">
        <v>55</v>
      </c>
      <c r="B16" s="44">
        <v>27</v>
      </c>
      <c r="C16" s="44">
        <v>352</v>
      </c>
      <c r="D16" s="44">
        <v>0</v>
      </c>
      <c r="E16" s="44">
        <v>379</v>
      </c>
      <c r="F16" s="44">
        <v>15</v>
      </c>
      <c r="G16" s="44">
        <v>339</v>
      </c>
      <c r="H16" s="45">
        <v>1.1179941002949854</v>
      </c>
    </row>
    <row r="17" spans="1:8" x14ac:dyDescent="0.2">
      <c r="A17" s="16" t="s">
        <v>60</v>
      </c>
      <c r="B17" s="44">
        <v>7</v>
      </c>
      <c r="C17" s="44">
        <v>9</v>
      </c>
      <c r="D17" s="44">
        <v>0</v>
      </c>
      <c r="E17" s="44">
        <f t="shared" si="1"/>
        <v>16</v>
      </c>
      <c r="F17" s="44">
        <v>6</v>
      </c>
      <c r="G17" s="44">
        <v>11</v>
      </c>
      <c r="H17" s="45">
        <f t="shared" si="0"/>
        <v>1.4545454545454546</v>
      </c>
    </row>
    <row r="18" spans="1:8" x14ac:dyDescent="0.2">
      <c r="A18" s="16" t="s">
        <v>63</v>
      </c>
      <c r="B18" s="44">
        <v>1</v>
      </c>
      <c r="C18" s="44">
        <v>39</v>
      </c>
      <c r="D18" s="44">
        <v>0</v>
      </c>
      <c r="E18" s="44">
        <f t="shared" si="1"/>
        <v>40</v>
      </c>
      <c r="F18" s="44">
        <v>0</v>
      </c>
      <c r="G18" s="44">
        <v>40</v>
      </c>
      <c r="H18" s="45">
        <f t="shared" si="0"/>
        <v>1</v>
      </c>
    </row>
    <row r="19" spans="1:8" x14ac:dyDescent="0.2">
      <c r="A19" s="16" t="s">
        <v>66</v>
      </c>
      <c r="B19" s="44">
        <v>12</v>
      </c>
      <c r="C19" s="44">
        <v>189</v>
      </c>
      <c r="D19" s="44">
        <v>0</v>
      </c>
      <c r="E19" s="44">
        <v>201</v>
      </c>
      <c r="F19" s="44">
        <v>11</v>
      </c>
      <c r="G19" s="44">
        <v>160</v>
      </c>
      <c r="H19" s="45">
        <v>1.2562500000000001</v>
      </c>
    </row>
    <row r="20" spans="1:8" x14ac:dyDescent="0.2">
      <c r="A20" s="16" t="s">
        <v>71</v>
      </c>
      <c r="B20" s="44">
        <v>10</v>
      </c>
      <c r="C20" s="44">
        <v>87</v>
      </c>
      <c r="D20" s="44">
        <v>0</v>
      </c>
      <c r="E20" s="44">
        <v>97</v>
      </c>
      <c r="F20" s="44">
        <v>8</v>
      </c>
      <c r="G20" s="44">
        <v>100</v>
      </c>
      <c r="H20" s="45">
        <v>0.97</v>
      </c>
    </row>
    <row r="21" spans="1:8" x14ac:dyDescent="0.2">
      <c r="A21" s="16" t="s">
        <v>76</v>
      </c>
      <c r="B21" s="44">
        <v>2</v>
      </c>
      <c r="C21" s="44">
        <v>47</v>
      </c>
      <c r="D21" s="44">
        <v>0</v>
      </c>
      <c r="E21" s="44">
        <f t="shared" si="1"/>
        <v>49</v>
      </c>
      <c r="F21" s="44">
        <v>2</v>
      </c>
      <c r="G21" s="44">
        <v>48</v>
      </c>
      <c r="H21" s="45">
        <f t="shared" si="0"/>
        <v>1.0208333333333333</v>
      </c>
    </row>
    <row r="22" spans="1:8" x14ac:dyDescent="0.2">
      <c r="A22" s="16" t="s">
        <v>79</v>
      </c>
      <c r="B22" s="44">
        <v>0</v>
      </c>
      <c r="C22" s="44">
        <v>0</v>
      </c>
      <c r="D22" s="44">
        <v>0</v>
      </c>
      <c r="E22" s="44">
        <f t="shared" si="1"/>
        <v>0</v>
      </c>
      <c r="F22" s="44">
        <v>0</v>
      </c>
      <c r="G22" s="44">
        <v>1</v>
      </c>
      <c r="H22" s="45">
        <f t="shared" si="0"/>
        <v>0</v>
      </c>
    </row>
    <row r="23" spans="1:8" x14ac:dyDescent="0.2">
      <c r="A23" s="16" t="s">
        <v>82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5">
        <v>0</v>
      </c>
    </row>
    <row r="24" spans="1:8" x14ac:dyDescent="0.2">
      <c r="A24" s="16" t="s">
        <v>85</v>
      </c>
      <c r="B24" s="44">
        <v>11</v>
      </c>
      <c r="C24" s="44">
        <v>100</v>
      </c>
      <c r="D24" s="44">
        <v>0</v>
      </c>
      <c r="E24" s="44">
        <f t="shared" si="1"/>
        <v>111</v>
      </c>
      <c r="F24" s="44">
        <v>6</v>
      </c>
      <c r="G24" s="44">
        <v>187</v>
      </c>
      <c r="H24" s="45">
        <f t="shared" si="0"/>
        <v>0.5935828877005348</v>
      </c>
    </row>
    <row r="25" spans="1:8" x14ac:dyDescent="0.2">
      <c r="A25" s="16" t="s">
        <v>89</v>
      </c>
      <c r="B25" s="44">
        <v>12</v>
      </c>
      <c r="C25" s="44">
        <v>51</v>
      </c>
      <c r="D25" s="44">
        <v>0</v>
      </c>
      <c r="E25" s="44">
        <f t="shared" si="1"/>
        <v>63</v>
      </c>
      <c r="F25" s="44">
        <v>12</v>
      </c>
      <c r="G25" s="44">
        <v>60</v>
      </c>
      <c r="H25" s="45">
        <f t="shared" si="0"/>
        <v>1.05</v>
      </c>
    </row>
    <row r="26" spans="1:8" x14ac:dyDescent="0.2">
      <c r="A26" s="16" t="s">
        <v>92</v>
      </c>
      <c r="B26" s="44">
        <v>5</v>
      </c>
      <c r="C26" s="44">
        <v>119</v>
      </c>
      <c r="D26" s="44">
        <v>0</v>
      </c>
      <c r="E26" s="44">
        <f t="shared" si="1"/>
        <v>124</v>
      </c>
      <c r="F26" s="44">
        <v>4</v>
      </c>
      <c r="G26" s="44">
        <v>125</v>
      </c>
      <c r="H26" s="45">
        <f t="shared" si="0"/>
        <v>0.99199999999999999</v>
      </c>
    </row>
    <row r="27" spans="1:8" x14ac:dyDescent="0.2">
      <c r="A27" s="16" t="s">
        <v>95</v>
      </c>
      <c r="B27" s="44">
        <v>1</v>
      </c>
      <c r="C27" s="44">
        <v>9</v>
      </c>
      <c r="D27" s="44">
        <v>0</v>
      </c>
      <c r="E27" s="44">
        <f t="shared" si="1"/>
        <v>10</v>
      </c>
      <c r="F27" s="44">
        <v>1</v>
      </c>
      <c r="G27" s="44">
        <v>11</v>
      </c>
      <c r="H27" s="45">
        <f t="shared" si="0"/>
        <v>0.90909090909090906</v>
      </c>
    </row>
    <row r="28" spans="1:8" x14ac:dyDescent="0.2">
      <c r="A28" s="16" t="s">
        <v>98</v>
      </c>
      <c r="B28" s="44">
        <v>0</v>
      </c>
      <c r="C28" s="44">
        <v>15</v>
      </c>
      <c r="D28" s="44">
        <v>0</v>
      </c>
      <c r="E28" s="44">
        <f t="shared" si="1"/>
        <v>15</v>
      </c>
      <c r="F28" s="44">
        <v>0</v>
      </c>
      <c r="G28" s="44">
        <v>15</v>
      </c>
      <c r="H28" s="45">
        <f t="shared" si="0"/>
        <v>1</v>
      </c>
    </row>
    <row r="29" spans="1:8" x14ac:dyDescent="0.2">
      <c r="A29" s="16" t="s">
        <v>101</v>
      </c>
      <c r="B29" s="44">
        <v>0</v>
      </c>
      <c r="C29" s="44">
        <v>2</v>
      </c>
      <c r="D29" s="44">
        <v>4</v>
      </c>
      <c r="E29" s="44">
        <f t="shared" si="1"/>
        <v>6</v>
      </c>
      <c r="F29" s="44">
        <v>0</v>
      </c>
      <c r="G29" s="44">
        <v>5</v>
      </c>
      <c r="H29" s="45">
        <f t="shared" si="0"/>
        <v>1.2</v>
      </c>
    </row>
    <row r="30" spans="1:8" x14ac:dyDescent="0.2">
      <c r="A30" s="16" t="s">
        <v>104</v>
      </c>
      <c r="B30" s="44">
        <v>1</v>
      </c>
      <c r="C30" s="44">
        <v>10</v>
      </c>
      <c r="D30" s="44">
        <v>0</v>
      </c>
      <c r="E30" s="44">
        <f t="shared" si="1"/>
        <v>11</v>
      </c>
      <c r="F30" s="44">
        <v>0</v>
      </c>
      <c r="G30" s="44">
        <v>10</v>
      </c>
      <c r="H30" s="45">
        <f t="shared" si="0"/>
        <v>1.1000000000000001</v>
      </c>
    </row>
    <row r="31" spans="1:8" x14ac:dyDescent="0.2">
      <c r="A31" s="16" t="s">
        <v>107</v>
      </c>
      <c r="B31" s="44">
        <v>2</v>
      </c>
      <c r="C31" s="44">
        <v>33</v>
      </c>
      <c r="D31" s="44">
        <v>0</v>
      </c>
      <c r="E31" s="44">
        <f t="shared" si="1"/>
        <v>35</v>
      </c>
      <c r="F31" s="44">
        <v>2</v>
      </c>
      <c r="G31" s="44">
        <v>34</v>
      </c>
      <c r="H31" s="45">
        <f t="shared" si="0"/>
        <v>1.0294117647058822</v>
      </c>
    </row>
    <row r="32" spans="1:8" x14ac:dyDescent="0.2">
      <c r="A32" s="16" t="s">
        <v>110</v>
      </c>
      <c r="B32" s="44">
        <v>4</v>
      </c>
      <c r="C32" s="44">
        <v>51</v>
      </c>
      <c r="D32" s="44">
        <v>0</v>
      </c>
      <c r="E32" s="44">
        <f t="shared" si="1"/>
        <v>55</v>
      </c>
      <c r="F32" s="44">
        <v>4</v>
      </c>
      <c r="G32" s="44">
        <v>39</v>
      </c>
      <c r="H32" s="45">
        <f t="shared" si="0"/>
        <v>1.4102564102564104</v>
      </c>
    </row>
    <row r="33" spans="1:8" x14ac:dyDescent="0.2">
      <c r="A33" s="16" t="s">
        <v>113</v>
      </c>
      <c r="B33" s="44">
        <v>11</v>
      </c>
      <c r="C33" s="44">
        <v>90</v>
      </c>
      <c r="D33" s="44">
        <v>0</v>
      </c>
      <c r="E33" s="44">
        <f t="shared" si="1"/>
        <v>101</v>
      </c>
      <c r="F33" s="44">
        <v>7</v>
      </c>
      <c r="G33" s="44">
        <v>102</v>
      </c>
      <c r="H33" s="45">
        <f t="shared" si="0"/>
        <v>0.99019607843137258</v>
      </c>
    </row>
    <row r="34" spans="1:8" x14ac:dyDescent="0.2">
      <c r="A34" s="16" t="s">
        <v>116</v>
      </c>
      <c r="B34" s="44">
        <v>0</v>
      </c>
      <c r="C34" s="44">
        <v>6</v>
      </c>
      <c r="D34" s="44">
        <v>0</v>
      </c>
      <c r="E34" s="44">
        <f t="shared" si="1"/>
        <v>6</v>
      </c>
      <c r="F34" s="44">
        <v>0</v>
      </c>
      <c r="G34" s="44">
        <v>6</v>
      </c>
      <c r="H34" s="45">
        <f t="shared" si="0"/>
        <v>1</v>
      </c>
    </row>
    <row r="35" spans="1:8" x14ac:dyDescent="0.2">
      <c r="A35" s="16" t="s">
        <v>119</v>
      </c>
      <c r="B35" s="44">
        <v>5</v>
      </c>
      <c r="C35" s="44">
        <v>12</v>
      </c>
      <c r="D35" s="44">
        <v>2</v>
      </c>
      <c r="E35" s="44">
        <f t="shared" si="1"/>
        <v>19</v>
      </c>
      <c r="F35" s="44">
        <v>5</v>
      </c>
      <c r="G35" s="44">
        <v>10</v>
      </c>
      <c r="H35" s="45">
        <f t="shared" si="0"/>
        <v>1.9</v>
      </c>
    </row>
    <row r="36" spans="1:8" x14ac:dyDescent="0.2">
      <c r="A36" s="16" t="s">
        <v>122</v>
      </c>
      <c r="B36" s="44">
        <v>7</v>
      </c>
      <c r="C36" s="44">
        <v>187</v>
      </c>
      <c r="D36" s="44">
        <v>2</v>
      </c>
      <c r="E36" s="44">
        <v>196</v>
      </c>
      <c r="F36" s="44">
        <v>4</v>
      </c>
      <c r="G36" s="44">
        <v>157</v>
      </c>
      <c r="H36" s="45">
        <v>1.2484076433121019</v>
      </c>
    </row>
    <row r="37" spans="1:8" x14ac:dyDescent="0.2">
      <c r="A37" s="16" t="s">
        <v>127</v>
      </c>
      <c r="B37" s="44">
        <v>1</v>
      </c>
      <c r="C37" s="44">
        <v>31</v>
      </c>
      <c r="D37" s="44">
        <v>0</v>
      </c>
      <c r="E37" s="44">
        <f t="shared" si="1"/>
        <v>32</v>
      </c>
      <c r="F37" s="44">
        <v>1</v>
      </c>
      <c r="G37" s="44">
        <v>30</v>
      </c>
      <c r="H37" s="45">
        <f t="shared" si="0"/>
        <v>1.0666666666666667</v>
      </c>
    </row>
    <row r="38" spans="1:8" x14ac:dyDescent="0.2">
      <c r="A38" s="16" t="s">
        <v>129</v>
      </c>
      <c r="B38" s="44">
        <v>0</v>
      </c>
      <c r="C38" s="44">
        <v>44</v>
      </c>
      <c r="D38" s="44">
        <v>0</v>
      </c>
      <c r="E38" s="44">
        <f t="shared" si="1"/>
        <v>44</v>
      </c>
      <c r="F38" s="44">
        <v>0</v>
      </c>
      <c r="G38" s="44">
        <v>29</v>
      </c>
      <c r="H38" s="45">
        <f t="shared" si="0"/>
        <v>1.5172413793103448</v>
      </c>
    </row>
    <row r="39" spans="1:8" x14ac:dyDescent="0.2">
      <c r="A39" s="16" t="s">
        <v>132</v>
      </c>
      <c r="B39" s="44">
        <v>2</v>
      </c>
      <c r="C39" s="44">
        <v>20</v>
      </c>
      <c r="D39" s="44">
        <v>0</v>
      </c>
      <c r="E39" s="44">
        <f t="shared" si="1"/>
        <v>22</v>
      </c>
      <c r="F39" s="44">
        <v>1</v>
      </c>
      <c r="G39" s="44">
        <v>23</v>
      </c>
      <c r="H39" s="45">
        <f t="shared" si="0"/>
        <v>0.95652173913043481</v>
      </c>
    </row>
    <row r="40" spans="1:8" x14ac:dyDescent="0.2">
      <c r="A40" s="16" t="s">
        <v>135</v>
      </c>
      <c r="B40" s="44">
        <v>7</v>
      </c>
      <c r="C40" s="44">
        <v>68</v>
      </c>
      <c r="D40" s="44">
        <v>0</v>
      </c>
      <c r="E40" s="44">
        <f t="shared" si="1"/>
        <v>75</v>
      </c>
      <c r="F40" s="44">
        <v>7</v>
      </c>
      <c r="G40" s="44">
        <v>96</v>
      </c>
      <c r="H40" s="45">
        <f t="shared" si="0"/>
        <v>0.78125</v>
      </c>
    </row>
    <row r="41" spans="1:8" x14ac:dyDescent="0.2">
      <c r="A41" s="16" t="s">
        <v>138</v>
      </c>
      <c r="B41" s="44">
        <v>7</v>
      </c>
      <c r="C41" s="44">
        <v>64</v>
      </c>
      <c r="D41" s="44">
        <v>0</v>
      </c>
      <c r="E41" s="44">
        <f t="shared" si="1"/>
        <v>71</v>
      </c>
      <c r="F41" s="44">
        <v>2</v>
      </c>
      <c r="G41" s="44">
        <v>65</v>
      </c>
      <c r="H41" s="45">
        <f t="shared" si="0"/>
        <v>1.0923076923076922</v>
      </c>
    </row>
    <row r="42" spans="1:8" x14ac:dyDescent="0.2">
      <c r="A42" s="16" t="s">
        <v>141</v>
      </c>
      <c r="B42" s="44">
        <v>8</v>
      </c>
      <c r="C42" s="44">
        <v>64</v>
      </c>
      <c r="D42" s="44">
        <v>0</v>
      </c>
      <c r="E42" s="44">
        <f t="shared" si="1"/>
        <v>72</v>
      </c>
      <c r="F42" s="44">
        <v>3</v>
      </c>
      <c r="G42" s="44">
        <v>71</v>
      </c>
      <c r="H42" s="45">
        <f t="shared" si="0"/>
        <v>1.0140845070422535</v>
      </c>
    </row>
    <row r="43" spans="1:8" x14ac:dyDescent="0.2">
      <c r="A43" s="16" t="s">
        <v>144</v>
      </c>
      <c r="B43" s="44">
        <v>3</v>
      </c>
      <c r="C43" s="44">
        <v>38</v>
      </c>
      <c r="D43" s="44">
        <v>0</v>
      </c>
      <c r="E43" s="44">
        <f t="shared" si="1"/>
        <v>41</v>
      </c>
      <c r="F43" s="44">
        <v>3</v>
      </c>
      <c r="G43" s="44">
        <v>39</v>
      </c>
      <c r="H43" s="45">
        <f t="shared" si="0"/>
        <v>1.0512820512820513</v>
      </c>
    </row>
    <row r="44" spans="1:8" x14ac:dyDescent="0.2">
      <c r="A44" s="16" t="s">
        <v>147</v>
      </c>
      <c r="B44" s="44">
        <v>5</v>
      </c>
      <c r="C44" s="44">
        <v>51</v>
      </c>
      <c r="D44" s="44">
        <v>0</v>
      </c>
      <c r="E44" s="44">
        <v>56</v>
      </c>
      <c r="F44" s="44">
        <v>2</v>
      </c>
      <c r="G44" s="44">
        <v>51</v>
      </c>
      <c r="H44" s="45">
        <v>1.0980392156862746</v>
      </c>
    </row>
    <row r="45" spans="1:8" x14ac:dyDescent="0.2">
      <c r="A45" s="16" t="s">
        <v>152</v>
      </c>
      <c r="B45" s="44">
        <v>9</v>
      </c>
      <c r="C45" s="44">
        <v>107</v>
      </c>
      <c r="D45" s="44">
        <v>0</v>
      </c>
      <c r="E45" s="44">
        <f t="shared" si="1"/>
        <v>116</v>
      </c>
      <c r="F45" s="44">
        <v>9</v>
      </c>
      <c r="G45" s="44">
        <v>41</v>
      </c>
      <c r="H45" s="45">
        <f t="shared" si="0"/>
        <v>2.8292682926829267</v>
      </c>
    </row>
    <row r="46" spans="1:8" x14ac:dyDescent="0.2">
      <c r="A46" s="16" t="s">
        <v>155</v>
      </c>
      <c r="B46" s="44">
        <v>3</v>
      </c>
      <c r="C46" s="44">
        <v>35</v>
      </c>
      <c r="D46" s="44">
        <v>0</v>
      </c>
      <c r="E46" s="44">
        <v>38</v>
      </c>
      <c r="F46" s="44">
        <v>0</v>
      </c>
      <c r="G46" s="44">
        <v>39</v>
      </c>
      <c r="H46" s="45">
        <v>0.97435897435897434</v>
      </c>
    </row>
    <row r="47" spans="1:8" x14ac:dyDescent="0.2">
      <c r="A47" s="16" t="s">
        <v>160</v>
      </c>
      <c r="B47" s="44">
        <v>2</v>
      </c>
      <c r="C47" s="44">
        <v>35</v>
      </c>
      <c r="D47" s="44">
        <v>0</v>
      </c>
      <c r="E47" s="44">
        <f t="shared" si="1"/>
        <v>37</v>
      </c>
      <c r="F47" s="44">
        <v>2</v>
      </c>
      <c r="G47" s="44">
        <v>25</v>
      </c>
      <c r="H47" s="45">
        <f t="shared" si="0"/>
        <v>1.48</v>
      </c>
    </row>
    <row r="48" spans="1:8" x14ac:dyDescent="0.2">
      <c r="A48" s="16" t="s">
        <v>163</v>
      </c>
      <c r="B48" s="44">
        <v>3</v>
      </c>
      <c r="C48" s="44">
        <v>42</v>
      </c>
      <c r="D48" s="44">
        <v>0</v>
      </c>
      <c r="E48" s="44">
        <f t="shared" si="1"/>
        <v>45</v>
      </c>
      <c r="F48" s="44">
        <v>3</v>
      </c>
      <c r="G48" s="44">
        <v>40</v>
      </c>
      <c r="H48" s="45">
        <f t="shared" si="0"/>
        <v>1.125</v>
      </c>
    </row>
    <row r="49" spans="1:8" x14ac:dyDescent="0.2">
      <c r="A49" s="16" t="s">
        <v>166</v>
      </c>
      <c r="B49" s="44">
        <v>1</v>
      </c>
      <c r="C49" s="44">
        <v>107</v>
      </c>
      <c r="D49" s="44">
        <v>0</v>
      </c>
      <c r="E49" s="44">
        <f t="shared" si="1"/>
        <v>108</v>
      </c>
      <c r="F49" s="44">
        <v>0</v>
      </c>
      <c r="G49" s="44">
        <v>60</v>
      </c>
      <c r="H49" s="45">
        <f t="shared" si="0"/>
        <v>1.8</v>
      </c>
    </row>
    <row r="50" spans="1:8" x14ac:dyDescent="0.2">
      <c r="A50" s="16" t="s">
        <v>169</v>
      </c>
      <c r="B50" s="44">
        <v>2</v>
      </c>
      <c r="C50" s="44">
        <v>18</v>
      </c>
      <c r="D50" s="44">
        <v>0</v>
      </c>
      <c r="E50" s="44">
        <f t="shared" si="1"/>
        <v>20</v>
      </c>
      <c r="F50" s="44">
        <v>2</v>
      </c>
      <c r="G50" s="44">
        <v>19</v>
      </c>
      <c r="H50" s="45">
        <f t="shared" si="0"/>
        <v>1.0526315789473684</v>
      </c>
    </row>
    <row r="51" spans="1:8" x14ac:dyDescent="0.2">
      <c r="A51" s="16" t="s">
        <v>172</v>
      </c>
      <c r="B51" s="44">
        <v>11</v>
      </c>
      <c r="C51" s="44">
        <v>93</v>
      </c>
      <c r="D51" s="44">
        <v>0</v>
      </c>
      <c r="E51" s="44">
        <f t="shared" si="1"/>
        <v>104</v>
      </c>
      <c r="F51" s="44">
        <v>4</v>
      </c>
      <c r="G51" s="44">
        <v>116</v>
      </c>
      <c r="H51" s="45">
        <f t="shared" si="0"/>
        <v>0.89655172413793105</v>
      </c>
    </row>
    <row r="52" spans="1:8" x14ac:dyDescent="0.2">
      <c r="A52" s="16" t="s">
        <v>174</v>
      </c>
      <c r="B52" s="44">
        <v>1</v>
      </c>
      <c r="C52" s="44">
        <v>24</v>
      </c>
      <c r="D52" s="44">
        <v>0</v>
      </c>
      <c r="E52" s="44">
        <f t="shared" si="1"/>
        <v>25</v>
      </c>
      <c r="F52" s="44">
        <v>1</v>
      </c>
      <c r="G52" s="44">
        <v>22</v>
      </c>
      <c r="H52" s="45">
        <f t="shared" si="0"/>
        <v>1.1363636363636365</v>
      </c>
    </row>
    <row r="53" spans="1:8" x14ac:dyDescent="0.2">
      <c r="A53" s="16" t="s">
        <v>177</v>
      </c>
      <c r="B53" s="44">
        <v>2</v>
      </c>
      <c r="C53" s="44">
        <v>19</v>
      </c>
      <c r="D53" s="44">
        <v>0</v>
      </c>
      <c r="E53" s="44">
        <f t="shared" si="1"/>
        <v>21</v>
      </c>
      <c r="F53" s="44">
        <v>1</v>
      </c>
      <c r="G53" s="44">
        <v>22</v>
      </c>
      <c r="H53" s="45">
        <f t="shared" si="0"/>
        <v>0.95454545454545459</v>
      </c>
    </row>
    <row r="54" spans="1:8" x14ac:dyDescent="0.2">
      <c r="A54" s="16" t="s">
        <v>180</v>
      </c>
      <c r="B54" s="44">
        <v>80</v>
      </c>
      <c r="C54" s="44">
        <v>3568</v>
      </c>
      <c r="D54" s="44">
        <v>0</v>
      </c>
      <c r="E54" s="44">
        <v>3648</v>
      </c>
      <c r="F54" s="44">
        <v>13</v>
      </c>
      <c r="G54" s="44">
        <v>3487</v>
      </c>
      <c r="H54" s="45">
        <v>1.046171494121021</v>
      </c>
    </row>
    <row r="55" spans="1:8" x14ac:dyDescent="0.2">
      <c r="A55" s="16" t="s">
        <v>208</v>
      </c>
      <c r="B55" s="44">
        <v>1</v>
      </c>
      <c r="C55" s="44">
        <v>41</v>
      </c>
      <c r="D55" s="44">
        <v>0</v>
      </c>
      <c r="E55" s="44">
        <f t="shared" ref="E55:E74" si="2">SUM(B55:D55)</f>
        <v>42</v>
      </c>
      <c r="F55" s="44">
        <v>1</v>
      </c>
      <c r="G55" s="44">
        <v>43</v>
      </c>
      <c r="H55" s="45">
        <f t="shared" ref="H55:H76" si="3">E55/G55</f>
        <v>0.97674418604651159</v>
      </c>
    </row>
    <row r="56" spans="1:8" x14ac:dyDescent="0.2">
      <c r="A56" s="16" t="s">
        <v>210</v>
      </c>
      <c r="B56" s="44">
        <v>4</v>
      </c>
      <c r="C56" s="44">
        <v>24</v>
      </c>
      <c r="D56" s="44">
        <v>0</v>
      </c>
      <c r="E56" s="44">
        <v>28</v>
      </c>
      <c r="F56" s="44">
        <v>4</v>
      </c>
      <c r="G56" s="44">
        <v>24</v>
      </c>
      <c r="H56" s="45">
        <v>1.1666666666666667</v>
      </c>
    </row>
    <row r="57" spans="1:8" x14ac:dyDescent="0.2">
      <c r="A57" s="16" t="s">
        <v>213</v>
      </c>
      <c r="B57" s="44">
        <v>7</v>
      </c>
      <c r="C57" s="44">
        <v>77</v>
      </c>
      <c r="D57" s="44">
        <v>0</v>
      </c>
      <c r="E57" s="44">
        <f t="shared" si="2"/>
        <v>84</v>
      </c>
      <c r="F57" s="44">
        <v>0</v>
      </c>
      <c r="G57" s="44">
        <v>83</v>
      </c>
      <c r="H57" s="45">
        <f t="shared" si="3"/>
        <v>1.0120481927710843</v>
      </c>
    </row>
    <row r="58" spans="1:8" x14ac:dyDescent="0.2">
      <c r="A58" s="16" t="s">
        <v>216</v>
      </c>
      <c r="B58" s="44">
        <v>4</v>
      </c>
      <c r="C58" s="44">
        <v>73</v>
      </c>
      <c r="D58" s="44">
        <v>0</v>
      </c>
      <c r="E58" s="44">
        <f t="shared" si="2"/>
        <v>77</v>
      </c>
      <c r="F58" s="44">
        <v>4</v>
      </c>
      <c r="G58" s="44">
        <v>44</v>
      </c>
      <c r="H58" s="45">
        <f t="shared" si="3"/>
        <v>1.75</v>
      </c>
    </row>
    <row r="59" spans="1:8" x14ac:dyDescent="0.2">
      <c r="A59" s="16" t="s">
        <v>219</v>
      </c>
      <c r="B59" s="44">
        <v>19</v>
      </c>
      <c r="C59" s="44">
        <v>212</v>
      </c>
      <c r="D59" s="44">
        <v>0</v>
      </c>
      <c r="E59" s="44">
        <v>231</v>
      </c>
      <c r="F59" s="44">
        <v>190</v>
      </c>
      <c r="G59" s="44">
        <v>189</v>
      </c>
      <c r="H59" s="45">
        <v>1.2222222222222223</v>
      </c>
    </row>
    <row r="60" spans="1:8" x14ac:dyDescent="0.2">
      <c r="A60" s="16" t="s">
        <v>224</v>
      </c>
      <c r="B60" s="44">
        <v>10</v>
      </c>
      <c r="C60" s="44">
        <v>111</v>
      </c>
      <c r="D60" s="44">
        <v>0</v>
      </c>
      <c r="E60" s="44">
        <f t="shared" si="2"/>
        <v>121</v>
      </c>
      <c r="F60" s="44">
        <v>6</v>
      </c>
      <c r="G60" s="44">
        <v>61</v>
      </c>
      <c r="H60" s="45">
        <f t="shared" si="3"/>
        <v>1.9836065573770492</v>
      </c>
    </row>
    <row r="61" spans="1:8" x14ac:dyDescent="0.2">
      <c r="A61" s="16" t="s">
        <v>227</v>
      </c>
      <c r="B61" s="44">
        <v>6</v>
      </c>
      <c r="C61" s="44">
        <v>29</v>
      </c>
      <c r="D61" s="44">
        <v>0</v>
      </c>
      <c r="E61" s="44">
        <f t="shared" si="2"/>
        <v>35</v>
      </c>
      <c r="F61" s="44">
        <v>6</v>
      </c>
      <c r="G61" s="44">
        <v>41</v>
      </c>
      <c r="H61" s="45">
        <f t="shared" si="3"/>
        <v>0.85365853658536583</v>
      </c>
    </row>
    <row r="62" spans="1:8" x14ac:dyDescent="0.2">
      <c r="A62" s="16" t="s">
        <v>230</v>
      </c>
      <c r="B62" s="44">
        <v>13</v>
      </c>
      <c r="C62" s="44">
        <v>179</v>
      </c>
      <c r="D62" s="44">
        <v>0</v>
      </c>
      <c r="E62" s="44">
        <f t="shared" si="2"/>
        <v>192</v>
      </c>
      <c r="F62" s="44">
        <v>0</v>
      </c>
      <c r="G62" s="44">
        <v>185</v>
      </c>
      <c r="H62" s="45">
        <f t="shared" si="3"/>
        <v>1.0378378378378379</v>
      </c>
    </row>
    <row r="63" spans="1:8" x14ac:dyDescent="0.2">
      <c r="A63" s="16" t="s">
        <v>233</v>
      </c>
      <c r="B63" s="44">
        <v>2</v>
      </c>
      <c r="C63" s="44">
        <v>61</v>
      </c>
      <c r="D63" s="44">
        <v>0</v>
      </c>
      <c r="E63" s="44">
        <f t="shared" si="2"/>
        <v>63</v>
      </c>
      <c r="F63" s="44">
        <v>1</v>
      </c>
      <c r="G63" s="44">
        <v>21</v>
      </c>
      <c r="H63" s="45">
        <f t="shared" si="3"/>
        <v>3</v>
      </c>
    </row>
    <row r="64" spans="1:8" x14ac:dyDescent="0.2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2</v>
      </c>
      <c r="H64" s="45">
        <f t="shared" si="3"/>
        <v>0.5</v>
      </c>
    </row>
    <row r="65" spans="1:8" x14ac:dyDescent="0.2">
      <c r="A65" s="16" t="s">
        <v>239</v>
      </c>
      <c r="B65" s="44">
        <v>8</v>
      </c>
      <c r="C65" s="44">
        <v>119</v>
      </c>
      <c r="D65" s="44">
        <v>0</v>
      </c>
      <c r="E65" s="44">
        <f t="shared" si="2"/>
        <v>127</v>
      </c>
      <c r="F65" s="44">
        <v>8</v>
      </c>
      <c r="G65" s="44">
        <v>119</v>
      </c>
      <c r="H65" s="45">
        <f t="shared" si="3"/>
        <v>1.0672268907563025</v>
      </c>
    </row>
    <row r="66" spans="1:8" x14ac:dyDescent="0.2">
      <c r="A66" s="16" t="s">
        <v>242</v>
      </c>
      <c r="B66" s="44">
        <v>11</v>
      </c>
      <c r="C66" s="44">
        <v>80</v>
      </c>
      <c r="D66" s="44">
        <v>0</v>
      </c>
      <c r="E66" s="44">
        <f t="shared" si="2"/>
        <v>91</v>
      </c>
      <c r="F66" s="44">
        <v>0</v>
      </c>
      <c r="G66" s="44">
        <v>102</v>
      </c>
      <c r="H66" s="45">
        <f t="shared" si="3"/>
        <v>0.89215686274509809</v>
      </c>
    </row>
    <row r="67" spans="1:8" x14ac:dyDescent="0.2">
      <c r="A67" s="16" t="s">
        <v>246</v>
      </c>
      <c r="B67" s="44">
        <v>8</v>
      </c>
      <c r="C67" s="44">
        <v>91</v>
      </c>
      <c r="D67" s="44">
        <v>0</v>
      </c>
      <c r="E67" s="44">
        <f t="shared" si="2"/>
        <v>99</v>
      </c>
      <c r="F67" s="44">
        <v>3</v>
      </c>
      <c r="G67" s="44">
        <v>91</v>
      </c>
      <c r="H67" s="45">
        <f t="shared" si="3"/>
        <v>1.0879120879120878</v>
      </c>
    </row>
    <row r="68" spans="1:8" x14ac:dyDescent="0.2">
      <c r="A68" s="16" t="s">
        <v>249</v>
      </c>
      <c r="B68" s="44">
        <v>7</v>
      </c>
      <c r="C68" s="44">
        <v>60</v>
      </c>
      <c r="D68" s="44">
        <v>0</v>
      </c>
      <c r="E68" s="44">
        <f t="shared" si="2"/>
        <v>67</v>
      </c>
      <c r="F68" s="44">
        <v>1</v>
      </c>
      <c r="G68" s="44">
        <v>68</v>
      </c>
      <c r="H68" s="45">
        <f t="shared" si="3"/>
        <v>0.98529411764705888</v>
      </c>
    </row>
    <row r="69" spans="1:8" x14ac:dyDescent="0.2">
      <c r="A69" s="16" t="s">
        <v>252</v>
      </c>
      <c r="B69" s="44">
        <v>2</v>
      </c>
      <c r="C69" s="44">
        <v>95</v>
      </c>
      <c r="D69" s="44">
        <v>0</v>
      </c>
      <c r="E69" s="44">
        <f t="shared" si="2"/>
        <v>97</v>
      </c>
      <c r="F69" s="44">
        <v>0</v>
      </c>
      <c r="G69" s="44">
        <v>97</v>
      </c>
      <c r="H69" s="45">
        <f t="shared" si="3"/>
        <v>1</v>
      </c>
    </row>
    <row r="70" spans="1:8" x14ac:dyDescent="0.2">
      <c r="A70" s="16" t="s">
        <v>255</v>
      </c>
      <c r="B70" s="44">
        <v>6</v>
      </c>
      <c r="C70" s="44">
        <v>25</v>
      </c>
      <c r="D70" s="44">
        <v>0</v>
      </c>
      <c r="E70" s="44">
        <f t="shared" si="2"/>
        <v>31</v>
      </c>
      <c r="F70" s="44">
        <v>6</v>
      </c>
      <c r="G70" s="44">
        <v>23</v>
      </c>
      <c r="H70" s="45">
        <f t="shared" si="3"/>
        <v>1.3478260869565217</v>
      </c>
    </row>
    <row r="71" spans="1:8" x14ac:dyDescent="0.2">
      <c r="A71" s="16" t="s">
        <v>258</v>
      </c>
      <c r="B71" s="44">
        <v>117</v>
      </c>
      <c r="C71" s="44">
        <v>1675</v>
      </c>
      <c r="D71" s="44">
        <v>0</v>
      </c>
      <c r="E71" s="44">
        <v>1792</v>
      </c>
      <c r="F71" s="44">
        <v>88</v>
      </c>
      <c r="G71" s="44">
        <v>1862</v>
      </c>
      <c r="H71" s="45">
        <v>0.96240601503759393</v>
      </c>
    </row>
    <row r="72" spans="1:8" x14ac:dyDescent="0.2">
      <c r="A72" s="16" t="s">
        <v>269</v>
      </c>
      <c r="B72" s="44">
        <v>3</v>
      </c>
      <c r="C72" s="44">
        <v>73</v>
      </c>
      <c r="D72" s="44">
        <v>0</v>
      </c>
      <c r="E72" s="44">
        <v>76</v>
      </c>
      <c r="F72" s="44">
        <v>3</v>
      </c>
      <c r="G72" s="44">
        <v>74</v>
      </c>
      <c r="H72" s="45">
        <v>1.027027027027027</v>
      </c>
    </row>
    <row r="73" spans="1:8" x14ac:dyDescent="0.2">
      <c r="A73" s="16" t="s">
        <v>273</v>
      </c>
      <c r="B73" s="44">
        <v>12</v>
      </c>
      <c r="C73" s="44">
        <v>80</v>
      </c>
      <c r="D73" s="44">
        <v>0</v>
      </c>
      <c r="E73" s="44">
        <f t="shared" si="2"/>
        <v>92</v>
      </c>
      <c r="F73" s="44">
        <v>3</v>
      </c>
      <c r="G73" s="44">
        <v>107</v>
      </c>
      <c r="H73" s="45">
        <f t="shared" si="3"/>
        <v>0.85981308411214952</v>
      </c>
    </row>
    <row r="74" spans="1:8" x14ac:dyDescent="0.2">
      <c r="A74" s="16" t="s">
        <v>276</v>
      </c>
      <c r="B74" s="44">
        <v>1</v>
      </c>
      <c r="C74" s="44">
        <v>23</v>
      </c>
      <c r="D74" s="44">
        <v>0</v>
      </c>
      <c r="E74" s="44">
        <f t="shared" si="2"/>
        <v>24</v>
      </c>
      <c r="F74" s="44">
        <v>0</v>
      </c>
      <c r="G74" s="44">
        <v>24</v>
      </c>
      <c r="H74" s="45">
        <f t="shared" si="3"/>
        <v>1</v>
      </c>
    </row>
    <row r="75" spans="1:8" ht="13.5" thickBot="1" x14ac:dyDescent="0.25">
      <c r="A75" s="16" t="s">
        <v>279</v>
      </c>
      <c r="B75" s="44">
        <v>4</v>
      </c>
      <c r="C75" s="44">
        <v>44</v>
      </c>
      <c r="D75" s="44">
        <v>1</v>
      </c>
      <c r="E75" s="44">
        <v>49</v>
      </c>
      <c r="F75" s="44">
        <v>0</v>
      </c>
      <c r="G75" s="44">
        <v>50</v>
      </c>
      <c r="H75" s="45">
        <v>0.98</v>
      </c>
    </row>
    <row r="76" spans="1:8" ht="13.5" thickTop="1" x14ac:dyDescent="0.2">
      <c r="A76" s="32" t="s">
        <v>481</v>
      </c>
      <c r="B76" s="46">
        <f>SUM(B3:B75)</f>
        <v>629</v>
      </c>
      <c r="C76" s="46">
        <f>SUM(C3:C75)</f>
        <v>10366</v>
      </c>
      <c r="D76" s="46">
        <f>SUM(D3:D75)</f>
        <v>16</v>
      </c>
      <c r="E76" s="46">
        <f t="shared" ref="E76" si="4">B76+C76+D76</f>
        <v>11011</v>
      </c>
      <c r="F76" s="46">
        <f>SUM(F3:F75)</f>
        <v>526</v>
      </c>
      <c r="G76" s="46">
        <f>SUM(G3:G75)</f>
        <v>10204</v>
      </c>
      <c r="H76" s="47">
        <f t="shared" si="3"/>
        <v>1.0790866326930615</v>
      </c>
    </row>
    <row r="78" spans="1:8" x14ac:dyDescent="0.2">
      <c r="A78" s="13"/>
      <c r="B78" s="48"/>
      <c r="C78" s="48"/>
      <c r="D78" s="48"/>
      <c r="E78" s="48"/>
      <c r="F78" s="48"/>
      <c r="G78" s="48"/>
      <c r="H78" s="49"/>
    </row>
    <row r="80" spans="1:8" x14ac:dyDescent="0.2">
      <c r="A80" s="13"/>
      <c r="B80" s="48"/>
      <c r="C80" s="48"/>
      <c r="D80" s="48"/>
      <c r="E80" s="48"/>
      <c r="F80" s="48"/>
      <c r="G80" s="48"/>
      <c r="H80" s="49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8"/>
  <sheetViews>
    <sheetView topLeftCell="A13" zoomScaleNormal="100" workbookViewId="0">
      <selection activeCell="K115" sqref="K115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121">
        <v>45078</v>
      </c>
      <c r="E1" s="121"/>
      <c r="F1" s="121"/>
      <c r="G1" s="121"/>
      <c r="H1" s="121"/>
      <c r="I1" s="121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>
        <v>0</v>
      </c>
      <c r="E3" s="44">
        <v>36</v>
      </c>
      <c r="F3" s="44">
        <v>0</v>
      </c>
      <c r="G3" s="44">
        <f>SUM(D3:F3)</f>
        <v>36</v>
      </c>
      <c r="H3" s="44">
        <v>0</v>
      </c>
      <c r="I3" s="44">
        <v>29</v>
      </c>
      <c r="J3" s="45">
        <f t="shared" ref="J3:J75" si="0">G3/I3</f>
        <v>1.2413793103448276</v>
      </c>
    </row>
    <row r="4" spans="1:10" x14ac:dyDescent="0.2">
      <c r="A4" s="16" t="s">
        <v>12</v>
      </c>
      <c r="B4" s="16" t="s">
        <v>13</v>
      </c>
      <c r="C4" s="16" t="s">
        <v>13</v>
      </c>
      <c r="D4" s="44">
        <v>0</v>
      </c>
      <c r="E4" s="44">
        <v>13</v>
      </c>
      <c r="F4" s="44">
        <v>0</v>
      </c>
      <c r="G4" s="44">
        <f t="shared" ref="G4:G76" si="1">SUM(D4:F4)</f>
        <v>13</v>
      </c>
      <c r="H4" s="44">
        <v>0</v>
      </c>
      <c r="I4" s="44">
        <v>14</v>
      </c>
      <c r="J4" s="45">
        <f t="shared" si="0"/>
        <v>0.9285714285714286</v>
      </c>
    </row>
    <row r="5" spans="1:10" x14ac:dyDescent="0.2">
      <c r="A5" s="16" t="s">
        <v>14</v>
      </c>
      <c r="B5" s="16" t="s">
        <v>15</v>
      </c>
      <c r="C5" s="16" t="s">
        <v>15</v>
      </c>
      <c r="D5" s="44">
        <v>1</v>
      </c>
      <c r="E5" s="44">
        <v>9</v>
      </c>
      <c r="F5" s="44">
        <v>0</v>
      </c>
      <c r="G5" s="44">
        <f t="shared" si="1"/>
        <v>10</v>
      </c>
      <c r="H5" s="44">
        <v>0</v>
      </c>
      <c r="I5" s="44">
        <v>11</v>
      </c>
      <c r="J5" s="45">
        <f t="shared" si="0"/>
        <v>0.90909090909090906</v>
      </c>
    </row>
    <row r="6" spans="1:10" x14ac:dyDescent="0.2">
      <c r="A6" s="16" t="s">
        <v>16</v>
      </c>
      <c r="B6" s="16" t="s">
        <v>17</v>
      </c>
      <c r="C6" s="16" t="s">
        <v>18</v>
      </c>
      <c r="D6" s="44">
        <v>2</v>
      </c>
      <c r="E6" s="44">
        <v>27</v>
      </c>
      <c r="F6" s="44">
        <v>0</v>
      </c>
      <c r="G6" s="44">
        <f t="shared" si="1"/>
        <v>29</v>
      </c>
      <c r="H6" s="44">
        <v>1</v>
      </c>
      <c r="I6" s="44">
        <v>34</v>
      </c>
      <c r="J6" s="45">
        <f t="shared" si="0"/>
        <v>0.8529411764705882</v>
      </c>
    </row>
    <row r="7" spans="1:10" x14ac:dyDescent="0.2">
      <c r="A7" s="16" t="s">
        <v>19</v>
      </c>
      <c r="B7" s="16" t="s">
        <v>17</v>
      </c>
      <c r="C7" s="16" t="s">
        <v>20</v>
      </c>
      <c r="D7" s="44">
        <v>5</v>
      </c>
      <c r="E7" s="44">
        <v>52</v>
      </c>
      <c r="F7" s="44">
        <v>0</v>
      </c>
      <c r="G7" s="44">
        <f t="shared" si="1"/>
        <v>57</v>
      </c>
      <c r="H7" s="44">
        <v>1</v>
      </c>
      <c r="I7" s="44">
        <v>57</v>
      </c>
      <c r="J7" s="45">
        <f t="shared" si="0"/>
        <v>1</v>
      </c>
    </row>
    <row r="8" spans="1:10" x14ac:dyDescent="0.2">
      <c r="A8" s="16" t="s">
        <v>21</v>
      </c>
      <c r="B8" s="16" t="s">
        <v>22</v>
      </c>
      <c r="C8" s="16" t="s">
        <v>23</v>
      </c>
      <c r="D8" s="44">
        <v>2</v>
      </c>
      <c r="E8" s="44">
        <v>25</v>
      </c>
      <c r="F8" s="44">
        <v>1</v>
      </c>
      <c r="G8" s="44">
        <f t="shared" si="1"/>
        <v>28</v>
      </c>
      <c r="H8" s="44">
        <v>2</v>
      </c>
      <c r="I8" s="44">
        <v>26</v>
      </c>
      <c r="J8" s="45">
        <f t="shared" si="0"/>
        <v>1.0769230769230769</v>
      </c>
    </row>
    <row r="9" spans="1:10" x14ac:dyDescent="0.2">
      <c r="A9" s="16" t="s">
        <v>24</v>
      </c>
      <c r="B9" s="16" t="s">
        <v>25</v>
      </c>
      <c r="C9" s="16" t="s">
        <v>26</v>
      </c>
      <c r="D9" s="44">
        <v>14</v>
      </c>
      <c r="E9" s="44">
        <v>89</v>
      </c>
      <c r="F9" s="44">
        <v>1</v>
      </c>
      <c r="G9" s="44">
        <f t="shared" si="1"/>
        <v>104</v>
      </c>
      <c r="H9" s="44">
        <v>11</v>
      </c>
      <c r="I9" s="44">
        <v>103</v>
      </c>
      <c r="J9" s="45">
        <f t="shared" si="0"/>
        <v>1.0097087378640777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>
        <v>3</v>
      </c>
      <c r="E10" s="44">
        <v>24</v>
      </c>
      <c r="F10" s="44">
        <v>0</v>
      </c>
      <c r="G10" s="44">
        <f t="shared" si="1"/>
        <v>27</v>
      </c>
      <c r="H10" s="44">
        <v>3</v>
      </c>
      <c r="I10" s="44">
        <v>30</v>
      </c>
      <c r="J10" s="45">
        <f t="shared" si="0"/>
        <v>0.9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>
        <v>6</v>
      </c>
      <c r="E11" s="44">
        <v>103</v>
      </c>
      <c r="F11" s="44">
        <v>1</v>
      </c>
      <c r="G11" s="44">
        <f t="shared" si="1"/>
        <v>110</v>
      </c>
      <c r="H11" s="44">
        <v>4</v>
      </c>
      <c r="I11" s="44">
        <v>53</v>
      </c>
      <c r="J11" s="45">
        <f t="shared" si="0"/>
        <v>2.0754716981132075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>
        <v>17</v>
      </c>
      <c r="E12" s="44">
        <v>190</v>
      </c>
      <c r="F12" s="44">
        <v>6</v>
      </c>
      <c r="G12" s="44">
        <f t="shared" si="1"/>
        <v>213</v>
      </c>
      <c r="H12" s="44">
        <v>8</v>
      </c>
      <c r="I12" s="44">
        <v>187</v>
      </c>
      <c r="J12" s="45">
        <f t="shared" si="0"/>
        <v>1.1390374331550801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>
        <v>4</v>
      </c>
      <c r="E13" s="44">
        <v>59</v>
      </c>
      <c r="F13" s="44">
        <v>0</v>
      </c>
      <c r="G13" s="44">
        <f t="shared" si="1"/>
        <v>63</v>
      </c>
      <c r="H13" s="44">
        <v>3</v>
      </c>
      <c r="I13" s="44">
        <v>63</v>
      </c>
      <c r="J13" s="45">
        <f t="shared" si="0"/>
        <v>1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>
        <v>0</v>
      </c>
      <c r="E14" s="44">
        <v>11</v>
      </c>
      <c r="F14" s="44">
        <v>0</v>
      </c>
      <c r="G14" s="44">
        <f t="shared" si="1"/>
        <v>11</v>
      </c>
      <c r="H14" s="44">
        <v>0</v>
      </c>
      <c r="I14" s="44">
        <v>10</v>
      </c>
      <c r="J14" s="45">
        <f t="shared" si="0"/>
        <v>1.1000000000000001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>
        <v>6</v>
      </c>
      <c r="E15" s="44">
        <v>52</v>
      </c>
      <c r="F15" s="44">
        <v>0</v>
      </c>
      <c r="G15" s="44">
        <f t="shared" si="1"/>
        <v>58</v>
      </c>
      <c r="H15" s="44">
        <v>0</v>
      </c>
      <c r="I15" s="44">
        <v>59</v>
      </c>
      <c r="J15" s="45">
        <f t="shared" si="0"/>
        <v>0.98305084745762716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>
        <v>8</v>
      </c>
      <c r="E16" s="44">
        <v>87</v>
      </c>
      <c r="F16" s="44">
        <v>0</v>
      </c>
      <c r="G16" s="44">
        <f t="shared" si="1"/>
        <v>95</v>
      </c>
      <c r="H16" s="44">
        <v>8</v>
      </c>
      <c r="I16" s="44">
        <v>27</v>
      </c>
      <c r="J16" s="45">
        <f t="shared" si="0"/>
        <v>3.5185185185185186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22</v>
      </c>
      <c r="E17" s="44">
        <v>243</v>
      </c>
      <c r="F17" s="44">
        <v>0</v>
      </c>
      <c r="G17" s="44">
        <f t="shared" si="1"/>
        <v>265</v>
      </c>
      <c r="H17" s="44">
        <v>9</v>
      </c>
      <c r="I17" s="44">
        <v>278</v>
      </c>
      <c r="J17" s="45">
        <f t="shared" si="0"/>
        <v>0.9532374100719424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7</v>
      </c>
      <c r="E18" s="44">
        <v>166</v>
      </c>
      <c r="F18" s="44">
        <v>0</v>
      </c>
      <c r="G18" s="44">
        <f t="shared" si="1"/>
        <v>173</v>
      </c>
      <c r="H18" s="44">
        <v>3</v>
      </c>
      <c r="I18" s="44">
        <v>164</v>
      </c>
      <c r="J18" s="45">
        <f t="shared" si="0"/>
        <v>1.0548780487804879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3</v>
      </c>
      <c r="E19" s="44">
        <v>27</v>
      </c>
      <c r="F19" s="44">
        <v>0</v>
      </c>
      <c r="G19" s="44">
        <f t="shared" si="1"/>
        <v>30</v>
      </c>
      <c r="H19" s="44">
        <v>3</v>
      </c>
      <c r="I19" s="44">
        <v>11</v>
      </c>
      <c r="J19" s="45">
        <f t="shared" si="0"/>
        <v>2.7272727272727271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30</v>
      </c>
      <c r="E20" s="44">
        <v>374</v>
      </c>
      <c r="F20" s="44">
        <v>0</v>
      </c>
      <c r="G20" s="44">
        <f t="shared" si="1"/>
        <v>404</v>
      </c>
      <c r="H20" s="44">
        <v>19</v>
      </c>
      <c r="I20" s="44">
        <v>315</v>
      </c>
      <c r="J20" s="45">
        <f t="shared" si="0"/>
        <v>1.2825396825396826</v>
      </c>
    </row>
    <row r="21" spans="1:10" x14ac:dyDescent="0.2">
      <c r="A21" s="56" t="s">
        <v>57</v>
      </c>
      <c r="B21" s="16" t="s">
        <v>55</v>
      </c>
      <c r="C21" s="16" t="s">
        <v>404</v>
      </c>
      <c r="D21" s="44">
        <v>0</v>
      </c>
      <c r="E21" s="44">
        <v>16</v>
      </c>
      <c r="F21" s="44">
        <v>0</v>
      </c>
      <c r="G21" s="44">
        <f t="shared" si="1"/>
        <v>16</v>
      </c>
      <c r="H21" s="44">
        <v>0</v>
      </c>
      <c r="I21" s="44">
        <v>16</v>
      </c>
      <c r="J21" s="45">
        <f t="shared" si="0"/>
        <v>1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>
        <v>7</v>
      </c>
      <c r="E22" s="44">
        <v>14</v>
      </c>
      <c r="F22" s="44">
        <v>0</v>
      </c>
      <c r="G22" s="44">
        <f t="shared" si="1"/>
        <v>21</v>
      </c>
      <c r="H22" s="44">
        <v>7</v>
      </c>
      <c r="I22" s="44">
        <v>18</v>
      </c>
      <c r="J22" s="45">
        <f t="shared" si="0"/>
        <v>1.1666666666666667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>
        <v>2</v>
      </c>
      <c r="E23" s="44">
        <v>54</v>
      </c>
      <c r="F23" s="44">
        <v>0</v>
      </c>
      <c r="G23" s="44">
        <f t="shared" si="1"/>
        <v>56</v>
      </c>
      <c r="H23" s="44">
        <v>0</v>
      </c>
      <c r="I23" s="44">
        <v>55</v>
      </c>
      <c r="J23" s="45">
        <f t="shared" si="0"/>
        <v>1.0181818181818181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>
        <v>20</v>
      </c>
      <c r="E24" s="44">
        <v>127</v>
      </c>
      <c r="F24" s="44">
        <v>0</v>
      </c>
      <c r="G24" s="44">
        <f t="shared" si="1"/>
        <v>147</v>
      </c>
      <c r="H24" s="44">
        <v>13</v>
      </c>
      <c r="I24" s="44">
        <v>136</v>
      </c>
      <c r="J24" s="45">
        <f t="shared" si="0"/>
        <v>1.0808823529411764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>
        <v>0</v>
      </c>
      <c r="E25" s="44">
        <v>47</v>
      </c>
      <c r="F25" s="44">
        <v>0</v>
      </c>
      <c r="G25" s="44">
        <f t="shared" si="1"/>
        <v>47</v>
      </c>
      <c r="H25" s="44">
        <v>0</v>
      </c>
      <c r="I25" s="44">
        <v>40</v>
      </c>
      <c r="J25" s="45">
        <f t="shared" si="0"/>
        <v>1.175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>
        <v>5</v>
      </c>
      <c r="E26" s="44">
        <v>35</v>
      </c>
      <c r="F26" s="44">
        <v>0</v>
      </c>
      <c r="G26" s="44">
        <f t="shared" si="1"/>
        <v>40</v>
      </c>
      <c r="H26" s="44">
        <v>3</v>
      </c>
      <c r="I26" s="44">
        <v>46</v>
      </c>
      <c r="J26" s="45">
        <f t="shared" si="0"/>
        <v>0.86956521739130432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>
        <v>5</v>
      </c>
      <c r="E27" s="44">
        <v>36</v>
      </c>
      <c r="F27" s="44">
        <v>0</v>
      </c>
      <c r="G27" s="44">
        <f t="shared" si="1"/>
        <v>41</v>
      </c>
      <c r="H27" s="44">
        <v>5</v>
      </c>
      <c r="I27" s="44">
        <v>41</v>
      </c>
      <c r="J27" s="45">
        <f t="shared" si="0"/>
        <v>1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>
        <v>5</v>
      </c>
      <c r="E28" s="44">
        <v>49</v>
      </c>
      <c r="F28" s="44">
        <v>0</v>
      </c>
      <c r="G28" s="44">
        <f t="shared" si="1"/>
        <v>54</v>
      </c>
      <c r="H28" s="44">
        <v>5</v>
      </c>
      <c r="I28" s="44">
        <v>55</v>
      </c>
      <c r="J28" s="45">
        <f t="shared" si="0"/>
        <v>0.98181818181818181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8</v>
      </c>
      <c r="F29" s="44">
        <v>0</v>
      </c>
      <c r="G29" s="44">
        <f t="shared" si="1"/>
        <v>8</v>
      </c>
      <c r="H29" s="44">
        <v>0</v>
      </c>
      <c r="I29" s="44">
        <v>8</v>
      </c>
      <c r="J29" s="45">
        <f t="shared" si="0"/>
        <v>1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>
        <v>1</v>
      </c>
      <c r="E30" s="44">
        <v>3</v>
      </c>
      <c r="F30" s="44">
        <v>0</v>
      </c>
      <c r="G30" s="44">
        <f>SUM(D30:F30)</f>
        <v>4</v>
      </c>
      <c r="H30" s="44">
        <v>0</v>
      </c>
      <c r="I30" s="44">
        <v>4</v>
      </c>
      <c r="J30" s="45">
        <f t="shared" si="0"/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>
        <v>28</v>
      </c>
      <c r="E31" s="44">
        <v>186</v>
      </c>
      <c r="F31" s="44">
        <v>0</v>
      </c>
      <c r="G31" s="44">
        <f t="shared" si="1"/>
        <v>214</v>
      </c>
      <c r="H31" s="44">
        <v>10</v>
      </c>
      <c r="I31" s="44">
        <v>198</v>
      </c>
      <c r="J31" s="45">
        <f t="shared" si="0"/>
        <v>1.0808080808080809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>
        <v>5</v>
      </c>
      <c r="E32" s="44">
        <v>51</v>
      </c>
      <c r="F32" s="44">
        <v>0</v>
      </c>
      <c r="G32" s="44">
        <f t="shared" si="1"/>
        <v>56</v>
      </c>
      <c r="H32" s="44">
        <v>5</v>
      </c>
      <c r="I32" s="44">
        <v>52</v>
      </c>
      <c r="J32" s="45">
        <f t="shared" si="0"/>
        <v>1.0769230769230769</v>
      </c>
    </row>
    <row r="33" spans="1:10" x14ac:dyDescent="0.2">
      <c r="A33" s="59" t="s">
        <v>91</v>
      </c>
      <c r="B33" s="59" t="s">
        <v>92</v>
      </c>
      <c r="C33" s="59" t="s">
        <v>93</v>
      </c>
      <c r="D33" s="60">
        <v>2</v>
      </c>
      <c r="E33" s="60">
        <v>85</v>
      </c>
      <c r="F33" s="60">
        <v>0</v>
      </c>
      <c r="G33" s="60">
        <f t="shared" si="1"/>
        <v>87</v>
      </c>
      <c r="H33" s="60">
        <v>2</v>
      </c>
      <c r="I33" s="60">
        <v>109</v>
      </c>
      <c r="J33" s="61">
        <f t="shared" si="0"/>
        <v>0.79816513761467889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0</v>
      </c>
      <c r="E34" s="44">
        <v>7</v>
      </c>
      <c r="F34" s="44">
        <v>2</v>
      </c>
      <c r="G34" s="44">
        <f t="shared" si="1"/>
        <v>9</v>
      </c>
      <c r="H34" s="44">
        <v>0</v>
      </c>
      <c r="I34" s="44">
        <v>8</v>
      </c>
      <c r="J34" s="45">
        <f t="shared" si="0"/>
        <v>1.125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1</v>
      </c>
      <c r="E35" s="44">
        <v>15</v>
      </c>
      <c r="F35" s="44">
        <v>0</v>
      </c>
      <c r="G35" s="44">
        <f t="shared" si="1"/>
        <v>16</v>
      </c>
      <c r="H35" s="44">
        <v>1</v>
      </c>
      <c r="I35" s="44">
        <v>17</v>
      </c>
      <c r="J35" s="45">
        <f t="shared" si="0"/>
        <v>0.94117647058823528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0</v>
      </c>
      <c r="E36" s="44">
        <v>8</v>
      </c>
      <c r="F36" s="44">
        <v>0</v>
      </c>
      <c r="G36" s="44">
        <f t="shared" si="1"/>
        <v>8</v>
      </c>
      <c r="H36" s="44">
        <v>0</v>
      </c>
      <c r="I36" s="44">
        <v>10</v>
      </c>
      <c r="J36" s="45">
        <f t="shared" si="0"/>
        <v>0.8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0</v>
      </c>
      <c r="E37" s="44">
        <v>6</v>
      </c>
      <c r="F37" s="44">
        <v>0</v>
      </c>
      <c r="G37" s="44">
        <f t="shared" si="1"/>
        <v>6</v>
      </c>
      <c r="H37" s="44">
        <v>0</v>
      </c>
      <c r="I37" s="44">
        <v>6</v>
      </c>
      <c r="J37" s="45">
        <f t="shared" si="0"/>
        <v>1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1</v>
      </c>
      <c r="E38" s="44">
        <v>28</v>
      </c>
      <c r="F38" s="44">
        <v>0</v>
      </c>
      <c r="G38" s="44">
        <f t="shared" si="1"/>
        <v>29</v>
      </c>
      <c r="H38" s="44">
        <v>1</v>
      </c>
      <c r="I38" s="44">
        <v>30</v>
      </c>
      <c r="J38" s="45">
        <f t="shared" si="0"/>
        <v>0.96666666666666667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1</v>
      </c>
      <c r="E39" s="44">
        <v>44</v>
      </c>
      <c r="F39" s="44">
        <v>0</v>
      </c>
      <c r="G39" s="44">
        <f t="shared" si="1"/>
        <v>45</v>
      </c>
      <c r="H39" s="44">
        <v>1</v>
      </c>
      <c r="I39" s="44">
        <v>36</v>
      </c>
      <c r="J39" s="45">
        <f t="shared" si="0"/>
        <v>1.25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10</v>
      </c>
      <c r="E40" s="44">
        <v>107</v>
      </c>
      <c r="F40" s="44">
        <v>0</v>
      </c>
      <c r="G40" s="44">
        <f t="shared" si="1"/>
        <v>117</v>
      </c>
      <c r="H40" s="44">
        <v>4</v>
      </c>
      <c r="I40" s="44">
        <v>112</v>
      </c>
      <c r="J40" s="45">
        <f t="shared" si="0"/>
        <v>1.0446428571428572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0</v>
      </c>
      <c r="E41" s="44">
        <v>6</v>
      </c>
      <c r="F41" s="44">
        <v>0</v>
      </c>
      <c r="G41" s="44">
        <f t="shared" si="1"/>
        <v>6</v>
      </c>
      <c r="H41" s="44">
        <v>0</v>
      </c>
      <c r="I41" s="44">
        <v>7</v>
      </c>
      <c r="J41" s="45">
        <f t="shared" si="0"/>
        <v>0.8571428571428571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3</v>
      </c>
      <c r="E42" s="44">
        <v>14</v>
      </c>
      <c r="F42" s="44">
        <v>0</v>
      </c>
      <c r="G42" s="44">
        <f t="shared" si="1"/>
        <v>17</v>
      </c>
      <c r="H42" s="44">
        <v>3</v>
      </c>
      <c r="I42" s="44">
        <v>10</v>
      </c>
      <c r="J42" s="45">
        <f t="shared" si="0"/>
        <v>1.7</v>
      </c>
    </row>
    <row r="43" spans="1:10" x14ac:dyDescent="0.2">
      <c r="A43" s="59" t="s">
        <v>121</v>
      </c>
      <c r="B43" s="59" t="s">
        <v>122</v>
      </c>
      <c r="C43" s="59" t="s">
        <v>123</v>
      </c>
      <c r="D43" s="60">
        <v>5</v>
      </c>
      <c r="E43" s="60">
        <v>66</v>
      </c>
      <c r="F43" s="60">
        <v>0</v>
      </c>
      <c r="G43" s="60">
        <f t="shared" si="1"/>
        <v>71</v>
      </c>
      <c r="H43" s="60">
        <v>5</v>
      </c>
      <c r="I43" s="60">
        <v>109</v>
      </c>
      <c r="J43" s="61">
        <f t="shared" si="0"/>
        <v>0.65137614678899081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>
        <v>0</v>
      </c>
      <c r="E44" s="44">
        <v>36</v>
      </c>
      <c r="F44" s="44">
        <v>0</v>
      </c>
      <c r="G44" s="44">
        <f t="shared" si="1"/>
        <v>36</v>
      </c>
      <c r="H44" s="44">
        <v>0</v>
      </c>
      <c r="I44" s="44">
        <v>43</v>
      </c>
      <c r="J44" s="45">
        <f t="shared" si="0"/>
        <v>0.83720930232558144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1</v>
      </c>
      <c r="E45" s="44">
        <v>35</v>
      </c>
      <c r="F45" s="44">
        <v>0</v>
      </c>
      <c r="G45" s="44">
        <f t="shared" si="1"/>
        <v>36</v>
      </c>
      <c r="H45" s="44">
        <v>1</v>
      </c>
      <c r="I45" s="44">
        <v>37</v>
      </c>
      <c r="J45" s="45">
        <f t="shared" si="0"/>
        <v>0.97297297297297303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3</v>
      </c>
      <c r="E46" s="44">
        <v>39</v>
      </c>
      <c r="F46" s="44">
        <v>0</v>
      </c>
      <c r="G46" s="44">
        <f t="shared" si="1"/>
        <v>42</v>
      </c>
      <c r="H46" s="44">
        <v>0</v>
      </c>
      <c r="I46" s="44">
        <v>28</v>
      </c>
      <c r="J46" s="45">
        <f t="shared" si="0"/>
        <v>1.5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1</v>
      </c>
      <c r="E47" s="44">
        <v>18</v>
      </c>
      <c r="F47" s="44">
        <v>0</v>
      </c>
      <c r="G47" s="44">
        <f t="shared" si="1"/>
        <v>19</v>
      </c>
      <c r="H47" s="44">
        <v>1</v>
      </c>
      <c r="I47" s="44">
        <v>22</v>
      </c>
      <c r="J47" s="45">
        <f t="shared" si="0"/>
        <v>0.86363636363636365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>
        <v>4</v>
      </c>
      <c r="E48" s="44">
        <v>81</v>
      </c>
      <c r="F48" s="44">
        <v>0</v>
      </c>
      <c r="G48" s="44">
        <f t="shared" si="1"/>
        <v>85</v>
      </c>
      <c r="H48" s="44">
        <v>3</v>
      </c>
      <c r="I48" s="44">
        <v>85</v>
      </c>
      <c r="J48" s="45">
        <f t="shared" si="0"/>
        <v>1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4</v>
      </c>
      <c r="E49" s="44">
        <v>125</v>
      </c>
      <c r="F49" s="44">
        <v>0</v>
      </c>
      <c r="G49" s="44">
        <f t="shared" si="1"/>
        <v>129</v>
      </c>
      <c r="H49" s="44">
        <v>0</v>
      </c>
      <c r="I49" s="44">
        <v>100</v>
      </c>
      <c r="J49" s="45">
        <f t="shared" si="0"/>
        <v>1.29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7</v>
      </c>
      <c r="E50" s="44">
        <v>63</v>
      </c>
      <c r="F50" s="44">
        <v>0</v>
      </c>
      <c r="G50" s="44">
        <f t="shared" si="1"/>
        <v>70</v>
      </c>
      <c r="H50" s="44">
        <v>6</v>
      </c>
      <c r="I50" s="44">
        <v>70</v>
      </c>
      <c r="J50" s="45">
        <f t="shared" si="0"/>
        <v>1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2</v>
      </c>
      <c r="E51" s="44">
        <v>32</v>
      </c>
      <c r="F51" s="44">
        <v>0</v>
      </c>
      <c r="G51" s="44">
        <f t="shared" si="1"/>
        <v>34</v>
      </c>
      <c r="H51" s="44">
        <v>0</v>
      </c>
      <c r="I51" s="44">
        <v>30</v>
      </c>
      <c r="J51" s="45">
        <f t="shared" si="0"/>
        <v>1.1333333333333333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1</v>
      </c>
      <c r="E52" s="44">
        <v>13</v>
      </c>
      <c r="F52" s="44">
        <v>0</v>
      </c>
      <c r="G52" s="44">
        <f t="shared" si="1"/>
        <v>14</v>
      </c>
      <c r="H52" s="44">
        <v>0</v>
      </c>
      <c r="I52" s="44">
        <v>13</v>
      </c>
      <c r="J52" s="45">
        <f t="shared" si="0"/>
        <v>1.0769230769230769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2</v>
      </c>
      <c r="E53" s="44">
        <v>22</v>
      </c>
      <c r="F53" s="44">
        <v>0</v>
      </c>
      <c r="G53" s="44">
        <f t="shared" si="1"/>
        <v>24</v>
      </c>
      <c r="H53" s="44">
        <v>0</v>
      </c>
      <c r="I53" s="44">
        <v>26</v>
      </c>
      <c r="J53" s="45">
        <f t="shared" si="0"/>
        <v>0.92307692307692313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6</v>
      </c>
      <c r="E54" s="44">
        <v>131</v>
      </c>
      <c r="F54" s="44">
        <v>0</v>
      </c>
      <c r="G54" s="44">
        <f t="shared" si="1"/>
        <v>137</v>
      </c>
      <c r="H54" s="44">
        <v>6</v>
      </c>
      <c r="I54" s="44">
        <v>58</v>
      </c>
      <c r="J54" s="45">
        <f t="shared" si="0"/>
        <v>2.3620689655172415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>
        <v>1</v>
      </c>
      <c r="E55" s="44">
        <v>7</v>
      </c>
      <c r="F55" s="44">
        <v>0</v>
      </c>
      <c r="G55" s="44">
        <f t="shared" si="1"/>
        <v>8</v>
      </c>
      <c r="H55" s="44">
        <v>0</v>
      </c>
      <c r="I55" s="44">
        <v>7</v>
      </c>
      <c r="J55" s="45">
        <f t="shared" si="0"/>
        <v>1.1428571428571428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2</v>
      </c>
      <c r="E56" s="44">
        <v>25</v>
      </c>
      <c r="F56" s="44">
        <v>0</v>
      </c>
      <c r="G56" s="44">
        <f t="shared" si="1"/>
        <v>27</v>
      </c>
      <c r="H56" s="44">
        <v>0</v>
      </c>
      <c r="I56" s="44">
        <v>26</v>
      </c>
      <c r="J56" s="45">
        <f t="shared" si="0"/>
        <v>1.0384615384615385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2</v>
      </c>
      <c r="E57" s="44">
        <v>42</v>
      </c>
      <c r="F57" s="44">
        <v>0</v>
      </c>
      <c r="G57" s="44">
        <f t="shared" si="1"/>
        <v>44</v>
      </c>
      <c r="H57" s="44">
        <v>0</v>
      </c>
      <c r="I57" s="44">
        <v>31</v>
      </c>
      <c r="J57" s="45">
        <f t="shared" si="0"/>
        <v>1.4193548387096775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1</v>
      </c>
      <c r="E58" s="44">
        <v>35</v>
      </c>
      <c r="F58" s="44">
        <v>0</v>
      </c>
      <c r="G58" s="44">
        <f t="shared" si="1"/>
        <v>36</v>
      </c>
      <c r="H58" s="44">
        <v>1</v>
      </c>
      <c r="I58" s="44">
        <v>29</v>
      </c>
      <c r="J58" s="45">
        <f t="shared" si="0"/>
        <v>1.2413793103448276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7</v>
      </c>
      <c r="E59" s="44">
        <v>115</v>
      </c>
      <c r="F59" s="44">
        <v>0</v>
      </c>
      <c r="G59" s="44">
        <f t="shared" si="1"/>
        <v>122</v>
      </c>
      <c r="H59" s="44">
        <v>1</v>
      </c>
      <c r="I59" s="44">
        <v>81</v>
      </c>
      <c r="J59" s="45">
        <f t="shared" si="0"/>
        <v>1.5061728395061729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1</v>
      </c>
      <c r="E60" s="44">
        <v>23</v>
      </c>
      <c r="F60" s="44">
        <v>0</v>
      </c>
      <c r="G60" s="44">
        <f t="shared" si="1"/>
        <v>24</v>
      </c>
      <c r="H60" s="44">
        <v>0</v>
      </c>
      <c r="I60" s="44">
        <v>23</v>
      </c>
      <c r="J60" s="45">
        <f t="shared" si="0"/>
        <v>1.0434782608695652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4</v>
      </c>
      <c r="E61" s="44">
        <v>123</v>
      </c>
      <c r="F61" s="44">
        <v>0</v>
      </c>
      <c r="G61" s="44">
        <f t="shared" si="1"/>
        <v>127</v>
      </c>
      <c r="H61" s="44">
        <v>0</v>
      </c>
      <c r="I61" s="44">
        <v>130</v>
      </c>
      <c r="J61" s="45">
        <f t="shared" si="0"/>
        <v>0.97692307692307689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>
        <v>3</v>
      </c>
      <c r="E62" s="44">
        <v>26</v>
      </c>
      <c r="F62" s="44">
        <v>0</v>
      </c>
      <c r="G62" s="44">
        <f t="shared" si="1"/>
        <v>29</v>
      </c>
      <c r="H62" s="44">
        <v>3</v>
      </c>
      <c r="I62" s="44">
        <v>11</v>
      </c>
      <c r="J62" s="45">
        <f t="shared" si="0"/>
        <v>2.6363636363636362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6</v>
      </c>
      <c r="E63" s="44">
        <v>35</v>
      </c>
      <c r="F63" s="44">
        <v>0</v>
      </c>
      <c r="G63" s="44">
        <f t="shared" si="1"/>
        <v>41</v>
      </c>
      <c r="H63" s="44">
        <v>2</v>
      </c>
      <c r="I63" s="44">
        <v>40</v>
      </c>
      <c r="J63" s="45">
        <f t="shared" si="0"/>
        <v>1.0249999999999999</v>
      </c>
    </row>
    <row r="64" spans="1:10" x14ac:dyDescent="0.2">
      <c r="A64" s="16" t="s">
        <v>181</v>
      </c>
      <c r="B64" s="16" t="s">
        <v>180</v>
      </c>
      <c r="C64" s="16" t="s">
        <v>402</v>
      </c>
      <c r="D64" s="44">
        <v>7</v>
      </c>
      <c r="E64" s="44">
        <v>157</v>
      </c>
      <c r="F64" s="44">
        <v>0</v>
      </c>
      <c r="G64" s="44">
        <f t="shared" si="1"/>
        <v>164</v>
      </c>
      <c r="H64" s="44">
        <v>4</v>
      </c>
      <c r="I64" s="44">
        <v>170</v>
      </c>
      <c r="J64" s="45">
        <f t="shared" si="0"/>
        <v>0.96470588235294119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7</v>
      </c>
      <c r="E65" s="44">
        <v>222</v>
      </c>
      <c r="F65" s="44">
        <v>0</v>
      </c>
      <c r="G65" s="44">
        <f t="shared" si="1"/>
        <v>229</v>
      </c>
      <c r="H65" s="44">
        <v>0</v>
      </c>
      <c r="I65" s="44">
        <v>226</v>
      </c>
      <c r="J65" s="45">
        <f t="shared" si="0"/>
        <v>1.0132743362831858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5</v>
      </c>
      <c r="E66" s="44">
        <v>109</v>
      </c>
      <c r="F66" s="44">
        <v>0</v>
      </c>
      <c r="G66" s="44">
        <f t="shared" si="1"/>
        <v>114</v>
      </c>
      <c r="H66" s="44">
        <v>2</v>
      </c>
      <c r="I66" s="44">
        <v>126</v>
      </c>
      <c r="J66" s="45">
        <f t="shared" si="0"/>
        <v>0.90476190476190477</v>
      </c>
    </row>
    <row r="67" spans="1:10" x14ac:dyDescent="0.2">
      <c r="A67" s="59" t="s">
        <v>390</v>
      </c>
      <c r="B67" s="59" t="s">
        <v>180</v>
      </c>
      <c r="C67" s="59" t="s">
        <v>403</v>
      </c>
      <c r="D67" s="60">
        <v>11</v>
      </c>
      <c r="E67" s="60">
        <v>100</v>
      </c>
      <c r="F67" s="60">
        <v>0</v>
      </c>
      <c r="G67" s="60">
        <f t="shared" si="1"/>
        <v>111</v>
      </c>
      <c r="H67" s="60">
        <v>1</v>
      </c>
      <c r="I67" s="60">
        <v>143</v>
      </c>
      <c r="J67" s="61">
        <f t="shared" si="0"/>
        <v>0.77622377622377625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>
        <v>6</v>
      </c>
      <c r="E68" s="44">
        <v>106</v>
      </c>
      <c r="F68" s="44">
        <v>0</v>
      </c>
      <c r="G68" s="44">
        <f t="shared" si="1"/>
        <v>112</v>
      </c>
      <c r="H68" s="44">
        <v>0</v>
      </c>
      <c r="I68" s="44">
        <v>116</v>
      </c>
      <c r="J68" s="45">
        <f t="shared" si="0"/>
        <v>0.96551724137931039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>
        <v>4</v>
      </c>
      <c r="E69" s="44">
        <v>263</v>
      </c>
      <c r="F69" s="44">
        <v>0</v>
      </c>
      <c r="G69" s="44">
        <f t="shared" si="1"/>
        <v>267</v>
      </c>
      <c r="H69" s="44">
        <v>0</v>
      </c>
      <c r="I69" s="44">
        <v>254</v>
      </c>
      <c r="J69" s="45">
        <f t="shared" si="0"/>
        <v>1.0511811023622046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4</v>
      </c>
      <c r="E70" s="44">
        <v>57</v>
      </c>
      <c r="F70" s="44">
        <v>0</v>
      </c>
      <c r="G70" s="44">
        <f t="shared" si="1"/>
        <v>61</v>
      </c>
      <c r="H70" s="44">
        <v>0</v>
      </c>
      <c r="I70" s="44">
        <v>62</v>
      </c>
      <c r="J70" s="45">
        <f t="shared" si="0"/>
        <v>0.9838709677419355</v>
      </c>
    </row>
    <row r="71" spans="1:10" x14ac:dyDescent="0.2">
      <c r="A71" s="59" t="s">
        <v>195</v>
      </c>
      <c r="B71" s="59" t="s">
        <v>180</v>
      </c>
      <c r="C71" s="59" t="s">
        <v>196</v>
      </c>
      <c r="D71" s="60">
        <v>2</v>
      </c>
      <c r="E71" s="60">
        <v>151</v>
      </c>
      <c r="F71" s="60">
        <v>0</v>
      </c>
      <c r="G71" s="60">
        <f t="shared" si="1"/>
        <v>153</v>
      </c>
      <c r="H71" s="60">
        <v>0</v>
      </c>
      <c r="I71" s="60">
        <v>194</v>
      </c>
      <c r="J71" s="61">
        <f t="shared" si="0"/>
        <v>0.78865979381443296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23</v>
      </c>
      <c r="E72" s="44">
        <v>805</v>
      </c>
      <c r="F72" s="44">
        <v>0</v>
      </c>
      <c r="G72" s="44">
        <f t="shared" si="1"/>
        <v>828</v>
      </c>
      <c r="H72" s="44">
        <v>5</v>
      </c>
      <c r="I72" s="44">
        <v>581</v>
      </c>
      <c r="J72" s="45">
        <f t="shared" si="0"/>
        <v>1.4251290877796903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0</v>
      </c>
      <c r="E73" s="44">
        <v>186</v>
      </c>
      <c r="F73" s="44">
        <v>0</v>
      </c>
      <c r="G73" s="44">
        <f t="shared" si="1"/>
        <v>186</v>
      </c>
      <c r="H73" s="44">
        <v>0</v>
      </c>
      <c r="I73" s="44">
        <v>202</v>
      </c>
      <c r="J73" s="45">
        <f t="shared" si="0"/>
        <v>0.92079207920792083</v>
      </c>
    </row>
    <row r="74" spans="1:10" x14ac:dyDescent="0.2">
      <c r="A74" s="16" t="s">
        <v>201</v>
      </c>
      <c r="B74" s="16" t="s">
        <v>180</v>
      </c>
      <c r="C74" s="16" t="s">
        <v>420</v>
      </c>
      <c r="D74" s="44">
        <v>17</v>
      </c>
      <c r="E74" s="44">
        <v>642</v>
      </c>
      <c r="F74" s="44">
        <v>0</v>
      </c>
      <c r="G74" s="44">
        <f t="shared" si="1"/>
        <v>659</v>
      </c>
      <c r="H74" s="44">
        <v>14</v>
      </c>
      <c r="I74" s="44">
        <v>590</v>
      </c>
      <c r="J74" s="45">
        <f t="shared" si="0"/>
        <v>1.1169491525423729</v>
      </c>
    </row>
    <row r="75" spans="1:10" x14ac:dyDescent="0.2">
      <c r="A75" s="16" t="s">
        <v>203</v>
      </c>
      <c r="B75" s="16" t="s">
        <v>180</v>
      </c>
      <c r="C75" s="16" t="s">
        <v>421</v>
      </c>
      <c r="D75" s="44">
        <v>8</v>
      </c>
      <c r="E75" s="44">
        <v>325</v>
      </c>
      <c r="F75" s="44">
        <v>0</v>
      </c>
      <c r="G75" s="44">
        <f t="shared" si="1"/>
        <v>333</v>
      </c>
      <c r="H75" s="44">
        <v>3</v>
      </c>
      <c r="I75" s="44">
        <v>383</v>
      </c>
      <c r="J75" s="45">
        <f t="shared" si="0"/>
        <v>0.86945169712793735</v>
      </c>
    </row>
    <row r="76" spans="1:10" x14ac:dyDescent="0.2">
      <c r="A76" s="16" t="s">
        <v>396</v>
      </c>
      <c r="B76" s="16" t="s">
        <v>180</v>
      </c>
      <c r="C76" s="16" t="s">
        <v>422</v>
      </c>
      <c r="D76" s="44">
        <v>6</v>
      </c>
      <c r="E76" s="44">
        <v>192</v>
      </c>
      <c r="F76" s="44">
        <v>0</v>
      </c>
      <c r="G76" s="44">
        <f t="shared" si="1"/>
        <v>198</v>
      </c>
      <c r="H76" s="44">
        <v>1</v>
      </c>
      <c r="I76" s="44">
        <v>196</v>
      </c>
      <c r="J76" s="45">
        <f t="shared" ref="J76:J114" si="2">G76/I76</f>
        <v>1.010204081632653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3</v>
      </c>
      <c r="E77" s="44">
        <v>71</v>
      </c>
      <c r="F77" s="44">
        <v>0</v>
      </c>
      <c r="G77" s="44">
        <f>SUM(D77:F77)</f>
        <v>74</v>
      </c>
      <c r="H77" s="44">
        <v>0</v>
      </c>
      <c r="I77" s="44">
        <v>50</v>
      </c>
      <c r="J77" s="45">
        <f>G77/I77</f>
        <v>1.48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4</v>
      </c>
      <c r="E78" s="44">
        <v>50</v>
      </c>
      <c r="F78" s="44">
        <v>0</v>
      </c>
      <c r="G78" s="44">
        <f t="shared" ref="G78:G113" si="3">SUM(D78:F78)</f>
        <v>54</v>
      </c>
      <c r="H78" s="44">
        <v>1</v>
      </c>
      <c r="I78" s="44">
        <v>57</v>
      </c>
      <c r="J78" s="45">
        <f t="shared" si="2"/>
        <v>0.94736842105263153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4</v>
      </c>
      <c r="E79" s="44">
        <v>14</v>
      </c>
      <c r="F79" s="44">
        <v>0</v>
      </c>
      <c r="G79" s="44">
        <f t="shared" si="3"/>
        <v>18</v>
      </c>
      <c r="H79" s="44">
        <v>4</v>
      </c>
      <c r="I79" s="44">
        <v>15</v>
      </c>
      <c r="J79" s="45">
        <f t="shared" si="2"/>
        <v>1.2</v>
      </c>
    </row>
    <row r="80" spans="1:10" x14ac:dyDescent="0.2">
      <c r="A80" s="34" t="s">
        <v>406</v>
      </c>
      <c r="B80" s="16" t="s">
        <v>210</v>
      </c>
      <c r="C80" s="16" t="s">
        <v>407</v>
      </c>
      <c r="D80" s="44">
        <v>0</v>
      </c>
      <c r="E80" s="44">
        <v>11</v>
      </c>
      <c r="F80" s="44">
        <v>0</v>
      </c>
      <c r="G80" s="44">
        <f t="shared" si="3"/>
        <v>11</v>
      </c>
      <c r="H80" s="44">
        <v>0</v>
      </c>
      <c r="I80" s="44">
        <v>6</v>
      </c>
      <c r="J80" s="45">
        <f t="shared" si="2"/>
        <v>1.8333333333333333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2</v>
      </c>
      <c r="E81" s="44">
        <v>65</v>
      </c>
      <c r="F81" s="44">
        <v>0</v>
      </c>
      <c r="G81" s="44">
        <f t="shared" si="3"/>
        <v>67</v>
      </c>
      <c r="H81" s="44">
        <v>0</v>
      </c>
      <c r="I81" s="44">
        <v>60</v>
      </c>
      <c r="J81" s="45">
        <f t="shared" si="2"/>
        <v>1.1166666666666667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1</v>
      </c>
      <c r="E82" s="44">
        <v>75</v>
      </c>
      <c r="F82" s="44">
        <v>0</v>
      </c>
      <c r="G82" s="44">
        <f t="shared" si="3"/>
        <v>76</v>
      </c>
      <c r="H82" s="44">
        <v>1</v>
      </c>
      <c r="I82" s="44">
        <v>46</v>
      </c>
      <c r="J82" s="45">
        <f t="shared" si="2"/>
        <v>1.6521739130434783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>
        <v>7</v>
      </c>
      <c r="E83" s="44">
        <v>155</v>
      </c>
      <c r="F83" s="44">
        <v>0</v>
      </c>
      <c r="G83" s="44">
        <f t="shared" si="3"/>
        <v>162</v>
      </c>
      <c r="H83" s="44">
        <v>7</v>
      </c>
      <c r="I83" s="44">
        <v>140</v>
      </c>
      <c r="J83" s="45">
        <f t="shared" si="2"/>
        <v>1.1571428571428573</v>
      </c>
    </row>
    <row r="84" spans="1:10" x14ac:dyDescent="0.2">
      <c r="A84" s="59" t="s">
        <v>221</v>
      </c>
      <c r="B84" s="59" t="s">
        <v>219</v>
      </c>
      <c r="C84" s="59" t="s">
        <v>222</v>
      </c>
      <c r="D84" s="60">
        <v>1</v>
      </c>
      <c r="E84" s="60">
        <v>32</v>
      </c>
      <c r="F84" s="60">
        <v>0</v>
      </c>
      <c r="G84" s="60">
        <f t="shared" si="3"/>
        <v>33</v>
      </c>
      <c r="H84" s="60">
        <v>0</v>
      </c>
      <c r="I84" s="60">
        <v>57</v>
      </c>
      <c r="J84" s="61">
        <f t="shared" si="2"/>
        <v>0.57894736842105265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10</v>
      </c>
      <c r="E85" s="44">
        <v>106</v>
      </c>
      <c r="F85" s="44">
        <v>0</v>
      </c>
      <c r="G85" s="44">
        <f t="shared" si="3"/>
        <v>116</v>
      </c>
      <c r="H85" s="44">
        <v>2</v>
      </c>
      <c r="I85" s="44">
        <v>58</v>
      </c>
      <c r="J85" s="45">
        <f t="shared" si="2"/>
        <v>2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1</v>
      </c>
      <c r="E86" s="44">
        <v>39</v>
      </c>
      <c r="F86" s="44">
        <v>0</v>
      </c>
      <c r="G86" s="44">
        <f t="shared" si="3"/>
        <v>40</v>
      </c>
      <c r="H86" s="44">
        <v>1</v>
      </c>
      <c r="I86" s="44">
        <v>41</v>
      </c>
      <c r="J86" s="45">
        <f t="shared" si="2"/>
        <v>0.97560975609756095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15</v>
      </c>
      <c r="E87" s="44">
        <v>199</v>
      </c>
      <c r="F87" s="44">
        <v>0</v>
      </c>
      <c r="G87" s="44">
        <f t="shared" si="3"/>
        <v>214</v>
      </c>
      <c r="H87" s="44">
        <v>5</v>
      </c>
      <c r="I87" s="44">
        <v>171</v>
      </c>
      <c r="J87" s="45">
        <f t="shared" si="2"/>
        <v>1.2514619883040936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6</v>
      </c>
      <c r="E88" s="44">
        <v>59</v>
      </c>
      <c r="F88" s="44">
        <v>0</v>
      </c>
      <c r="G88" s="44">
        <f t="shared" si="3"/>
        <v>65</v>
      </c>
      <c r="H88" s="44">
        <v>3</v>
      </c>
      <c r="I88" s="44">
        <v>37</v>
      </c>
      <c r="J88" s="45">
        <f t="shared" si="2"/>
        <v>1.7567567567567568</v>
      </c>
    </row>
    <row r="89" spans="1:10" x14ac:dyDescent="0.2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3</v>
      </c>
      <c r="J89" s="61">
        <f t="shared" si="2"/>
        <v>0.33333333333333331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12</v>
      </c>
      <c r="E90" s="44">
        <v>105</v>
      </c>
      <c r="F90" s="44">
        <v>0</v>
      </c>
      <c r="G90" s="44">
        <f t="shared" si="3"/>
        <v>117</v>
      </c>
      <c r="H90" s="44">
        <v>12</v>
      </c>
      <c r="I90" s="44">
        <v>114</v>
      </c>
      <c r="J90" s="45">
        <f t="shared" si="2"/>
        <v>1.0263157894736843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2</v>
      </c>
      <c r="E91" s="44">
        <v>80</v>
      </c>
      <c r="F91" s="44">
        <v>0</v>
      </c>
      <c r="G91" s="44">
        <f t="shared" si="3"/>
        <v>82</v>
      </c>
      <c r="H91" s="44">
        <v>1</v>
      </c>
      <c r="I91" s="44">
        <v>92</v>
      </c>
      <c r="J91" s="45">
        <f t="shared" si="2"/>
        <v>0.89130434782608692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2</v>
      </c>
      <c r="E92" s="44">
        <v>71</v>
      </c>
      <c r="F92" s="44">
        <v>0</v>
      </c>
      <c r="G92" s="44">
        <f t="shared" si="3"/>
        <v>73</v>
      </c>
      <c r="H92" s="44">
        <v>1</v>
      </c>
      <c r="I92" s="44">
        <v>81</v>
      </c>
      <c r="J92" s="45">
        <f t="shared" si="2"/>
        <v>0.90123456790123457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>
        <v>10</v>
      </c>
      <c r="E93" s="44">
        <v>80</v>
      </c>
      <c r="F93" s="44">
        <v>0</v>
      </c>
      <c r="G93" s="44">
        <f t="shared" si="3"/>
        <v>90</v>
      </c>
      <c r="H93" s="44">
        <v>8</v>
      </c>
      <c r="I93" s="44">
        <v>93</v>
      </c>
      <c r="J93" s="45">
        <f t="shared" si="2"/>
        <v>0.967741935483871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7</v>
      </c>
      <c r="E94" s="44">
        <v>72</v>
      </c>
      <c r="F94" s="44">
        <v>0</v>
      </c>
      <c r="G94" s="44">
        <f t="shared" si="3"/>
        <v>79</v>
      </c>
      <c r="H94" s="44">
        <v>2</v>
      </c>
      <c r="I94" s="44">
        <v>85</v>
      </c>
      <c r="J94" s="45">
        <f t="shared" si="2"/>
        <v>0.92941176470588238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0</v>
      </c>
      <c r="E95" s="44">
        <v>19</v>
      </c>
      <c r="F95" s="44">
        <v>0</v>
      </c>
      <c r="G95" s="44">
        <f t="shared" si="3"/>
        <v>19</v>
      </c>
      <c r="H95" s="44">
        <v>0</v>
      </c>
      <c r="I95" s="44">
        <v>19</v>
      </c>
      <c r="J95" s="45">
        <f t="shared" si="2"/>
        <v>1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5</v>
      </c>
      <c r="E96" s="44">
        <v>84</v>
      </c>
      <c r="F96" s="44">
        <v>1</v>
      </c>
      <c r="G96" s="44">
        <f t="shared" si="3"/>
        <v>90</v>
      </c>
      <c r="H96" s="44">
        <v>0</v>
      </c>
      <c r="I96" s="44">
        <v>87</v>
      </c>
      <c r="J96" s="45">
        <f t="shared" si="2"/>
        <v>1.0344827586206897</v>
      </c>
    </row>
    <row r="97" spans="1:10" x14ac:dyDescent="0.2">
      <c r="A97" s="16" t="s">
        <v>388</v>
      </c>
      <c r="B97" s="16" t="s">
        <v>258</v>
      </c>
      <c r="C97" s="16" t="s">
        <v>392</v>
      </c>
      <c r="D97" s="44">
        <v>4</v>
      </c>
      <c r="E97" s="44">
        <v>7</v>
      </c>
      <c r="F97" s="44">
        <v>0</v>
      </c>
      <c r="G97" s="44">
        <f t="shared" si="3"/>
        <v>11</v>
      </c>
      <c r="H97" s="44">
        <v>0</v>
      </c>
      <c r="I97" s="44">
        <v>11</v>
      </c>
      <c r="J97" s="45">
        <f t="shared" si="2"/>
        <v>1</v>
      </c>
    </row>
    <row r="98" spans="1:10" x14ac:dyDescent="0.2">
      <c r="A98" s="16" t="s">
        <v>260</v>
      </c>
      <c r="B98" s="16" t="s">
        <v>258</v>
      </c>
      <c r="C98" s="16" t="s">
        <v>410</v>
      </c>
      <c r="D98" s="44">
        <v>24</v>
      </c>
      <c r="E98" s="44">
        <v>288</v>
      </c>
      <c r="F98" s="44">
        <v>0</v>
      </c>
      <c r="G98" s="44">
        <f t="shared" si="3"/>
        <v>312</v>
      </c>
      <c r="H98" s="44">
        <v>24</v>
      </c>
      <c r="I98" s="44">
        <v>324</v>
      </c>
      <c r="J98" s="45">
        <f t="shared" si="2"/>
        <v>0.96296296296296291</v>
      </c>
    </row>
    <row r="99" spans="1:10" x14ac:dyDescent="0.2">
      <c r="A99" s="16" t="s">
        <v>261</v>
      </c>
      <c r="B99" s="16" t="s">
        <v>258</v>
      </c>
      <c r="C99" s="16" t="s">
        <v>411</v>
      </c>
      <c r="D99" s="44">
        <v>4</v>
      </c>
      <c r="E99" s="44">
        <v>18</v>
      </c>
      <c r="F99" s="44">
        <v>0</v>
      </c>
      <c r="G99" s="44">
        <f t="shared" si="3"/>
        <v>22</v>
      </c>
      <c r="H99" s="44">
        <v>4</v>
      </c>
      <c r="I99" s="44">
        <v>17</v>
      </c>
      <c r="J99" s="45">
        <f t="shared" si="2"/>
        <v>1.2941176470588236</v>
      </c>
    </row>
    <row r="100" spans="1:10" x14ac:dyDescent="0.2">
      <c r="A100" s="16" t="s">
        <v>262</v>
      </c>
      <c r="B100" s="16" t="s">
        <v>258</v>
      </c>
      <c r="C100" s="16" t="s">
        <v>412</v>
      </c>
      <c r="D100" s="44">
        <v>8</v>
      </c>
      <c r="E100" s="44">
        <v>242</v>
      </c>
      <c r="F100" s="44">
        <v>0</v>
      </c>
      <c r="G100" s="44">
        <f t="shared" si="3"/>
        <v>250</v>
      </c>
      <c r="H100" s="44">
        <v>6</v>
      </c>
      <c r="I100" s="44">
        <v>273</v>
      </c>
      <c r="J100" s="45">
        <f t="shared" si="2"/>
        <v>0.91575091575091572</v>
      </c>
    </row>
    <row r="101" spans="1:10" x14ac:dyDescent="0.2">
      <c r="A101" s="16" t="s">
        <v>263</v>
      </c>
      <c r="B101" s="16" t="s">
        <v>258</v>
      </c>
      <c r="C101" s="16" t="s">
        <v>413</v>
      </c>
      <c r="D101" s="44">
        <v>8</v>
      </c>
      <c r="E101" s="44">
        <v>75</v>
      </c>
      <c r="F101" s="44">
        <v>0</v>
      </c>
      <c r="G101" s="44">
        <f t="shared" si="3"/>
        <v>83</v>
      </c>
      <c r="H101" s="44">
        <v>7</v>
      </c>
      <c r="I101" s="44">
        <v>79</v>
      </c>
      <c r="J101" s="45">
        <f t="shared" si="2"/>
        <v>1.0506329113924051</v>
      </c>
    </row>
    <row r="102" spans="1:10" x14ac:dyDescent="0.2">
      <c r="A102" s="16" t="s">
        <v>264</v>
      </c>
      <c r="B102" s="16" t="s">
        <v>258</v>
      </c>
      <c r="C102" s="16" t="s">
        <v>414</v>
      </c>
      <c r="D102" s="44">
        <v>10</v>
      </c>
      <c r="E102" s="44">
        <v>110</v>
      </c>
      <c r="F102" s="44">
        <v>13</v>
      </c>
      <c r="G102" s="44">
        <f t="shared" si="3"/>
        <v>133</v>
      </c>
      <c r="H102" s="44">
        <v>11</v>
      </c>
      <c r="I102" s="44">
        <v>112</v>
      </c>
      <c r="J102" s="45">
        <f t="shared" si="2"/>
        <v>1.1875</v>
      </c>
    </row>
    <row r="103" spans="1:10" x14ac:dyDescent="0.2">
      <c r="A103" s="16" t="s">
        <v>265</v>
      </c>
      <c r="B103" s="16" t="s">
        <v>258</v>
      </c>
      <c r="C103" s="16" t="s">
        <v>415</v>
      </c>
      <c r="D103" s="44">
        <v>6</v>
      </c>
      <c r="E103" s="44">
        <v>81</v>
      </c>
      <c r="F103" s="44">
        <v>0</v>
      </c>
      <c r="G103" s="44">
        <f t="shared" si="3"/>
        <v>87</v>
      </c>
      <c r="H103" s="44">
        <v>6</v>
      </c>
      <c r="I103" s="44">
        <v>88</v>
      </c>
      <c r="J103" s="45">
        <f t="shared" si="2"/>
        <v>0.98863636363636365</v>
      </c>
    </row>
    <row r="104" spans="1:10" x14ac:dyDescent="0.2">
      <c r="A104" s="16" t="s">
        <v>266</v>
      </c>
      <c r="B104" s="16" t="s">
        <v>258</v>
      </c>
      <c r="C104" s="16" t="s">
        <v>416</v>
      </c>
      <c r="D104" s="44">
        <v>32</v>
      </c>
      <c r="E104" s="44">
        <v>461</v>
      </c>
      <c r="F104" s="44">
        <v>0</v>
      </c>
      <c r="G104" s="44">
        <f t="shared" si="3"/>
        <v>493</v>
      </c>
      <c r="H104" s="44">
        <v>12</v>
      </c>
      <c r="I104" s="44">
        <v>389</v>
      </c>
      <c r="J104" s="45">
        <f t="shared" si="2"/>
        <v>1.2673521850899743</v>
      </c>
    </row>
    <row r="105" spans="1:10" x14ac:dyDescent="0.2">
      <c r="A105" s="16" t="s">
        <v>267</v>
      </c>
      <c r="B105" s="16" t="s">
        <v>258</v>
      </c>
      <c r="C105" s="16" t="s">
        <v>417</v>
      </c>
      <c r="D105" s="44">
        <v>4</v>
      </c>
      <c r="E105" s="44">
        <v>198</v>
      </c>
      <c r="F105" s="44">
        <v>0</v>
      </c>
      <c r="G105" s="44">
        <f t="shared" si="3"/>
        <v>202</v>
      </c>
      <c r="H105" s="44">
        <v>0</v>
      </c>
      <c r="I105" s="44">
        <v>203</v>
      </c>
      <c r="J105" s="45">
        <f t="shared" si="2"/>
        <v>0.99507389162561577</v>
      </c>
    </row>
    <row r="106" spans="1:10" x14ac:dyDescent="0.2">
      <c r="A106" s="16" t="s">
        <v>288</v>
      </c>
      <c r="B106" s="16" t="s">
        <v>258</v>
      </c>
      <c r="C106" s="16" t="s">
        <v>418</v>
      </c>
      <c r="D106" s="44">
        <v>11</v>
      </c>
      <c r="E106" s="44">
        <v>124</v>
      </c>
      <c r="F106" s="44">
        <v>1</v>
      </c>
      <c r="G106" s="44">
        <f t="shared" si="3"/>
        <v>136</v>
      </c>
      <c r="H106" s="44">
        <v>9</v>
      </c>
      <c r="I106" s="44">
        <v>131</v>
      </c>
      <c r="J106" s="45">
        <f t="shared" si="2"/>
        <v>1.0381679389312977</v>
      </c>
    </row>
    <row r="107" spans="1:10" x14ac:dyDescent="0.2">
      <c r="A107" s="16" t="s">
        <v>382</v>
      </c>
      <c r="B107" s="16" t="s">
        <v>258</v>
      </c>
      <c r="C107" s="16" t="s">
        <v>419</v>
      </c>
      <c r="D107" s="44">
        <v>14</v>
      </c>
      <c r="E107" s="44">
        <v>119</v>
      </c>
      <c r="F107" s="44">
        <v>0</v>
      </c>
      <c r="G107" s="44">
        <f t="shared" si="3"/>
        <v>133</v>
      </c>
      <c r="H107" s="44">
        <v>6</v>
      </c>
      <c r="I107" s="44">
        <v>158</v>
      </c>
      <c r="J107" s="45">
        <f t="shared" si="2"/>
        <v>0.84177215189873422</v>
      </c>
    </row>
    <row r="108" spans="1:10" x14ac:dyDescent="0.2">
      <c r="A108" s="16" t="s">
        <v>268</v>
      </c>
      <c r="B108" s="16" t="s">
        <v>269</v>
      </c>
      <c r="C108" s="16" t="s">
        <v>269</v>
      </c>
      <c r="D108" s="44">
        <v>1</v>
      </c>
      <c r="E108" s="44">
        <v>29</v>
      </c>
      <c r="F108" s="44">
        <v>0</v>
      </c>
      <c r="G108" s="44">
        <f t="shared" si="3"/>
        <v>30</v>
      </c>
      <c r="H108" s="44">
        <v>1</v>
      </c>
      <c r="I108" s="44">
        <v>31</v>
      </c>
      <c r="J108" s="45">
        <f t="shared" si="2"/>
        <v>0.967741935483871</v>
      </c>
    </row>
    <row r="109" spans="1:10" x14ac:dyDescent="0.2">
      <c r="A109" s="16" t="s">
        <v>270</v>
      </c>
      <c r="B109" s="16" t="s">
        <v>269</v>
      </c>
      <c r="C109" s="16" t="s">
        <v>271</v>
      </c>
      <c r="D109" s="44">
        <v>5</v>
      </c>
      <c r="E109" s="44">
        <v>45</v>
      </c>
      <c r="F109" s="44">
        <v>0</v>
      </c>
      <c r="G109" s="44">
        <f t="shared" si="3"/>
        <v>50</v>
      </c>
      <c r="H109" s="44">
        <v>5</v>
      </c>
      <c r="I109" s="44">
        <v>49</v>
      </c>
      <c r="J109" s="45">
        <f t="shared" si="2"/>
        <v>1.0204081632653061</v>
      </c>
    </row>
    <row r="110" spans="1:10" x14ac:dyDescent="0.2">
      <c r="A110" s="16" t="s">
        <v>272</v>
      </c>
      <c r="B110" s="16" t="s">
        <v>273</v>
      </c>
      <c r="C110" s="16" t="s">
        <v>274</v>
      </c>
      <c r="D110" s="44">
        <v>7</v>
      </c>
      <c r="E110" s="44">
        <v>101</v>
      </c>
      <c r="F110" s="44">
        <v>0</v>
      </c>
      <c r="G110" s="44">
        <f t="shared" si="3"/>
        <v>108</v>
      </c>
      <c r="H110" s="44">
        <v>1</v>
      </c>
      <c r="I110" s="44">
        <v>123</v>
      </c>
      <c r="J110" s="45">
        <f t="shared" si="2"/>
        <v>0.87804878048780488</v>
      </c>
    </row>
    <row r="111" spans="1:10" x14ac:dyDescent="0.2">
      <c r="A111" s="16" t="s">
        <v>275</v>
      </c>
      <c r="B111" s="16" t="s">
        <v>276</v>
      </c>
      <c r="C111" s="16" t="s">
        <v>277</v>
      </c>
      <c r="D111" s="44">
        <v>2</v>
      </c>
      <c r="E111" s="44">
        <v>26</v>
      </c>
      <c r="F111" s="44">
        <v>0</v>
      </c>
      <c r="G111" s="44">
        <f t="shared" si="3"/>
        <v>28</v>
      </c>
      <c r="H111" s="44">
        <v>0</v>
      </c>
      <c r="I111" s="44">
        <v>30</v>
      </c>
      <c r="J111" s="45">
        <f t="shared" si="2"/>
        <v>0.93333333333333335</v>
      </c>
    </row>
    <row r="112" spans="1:10" x14ac:dyDescent="0.2">
      <c r="A112" s="16" t="s">
        <v>278</v>
      </c>
      <c r="B112" s="16" t="s">
        <v>279</v>
      </c>
      <c r="C112" s="16" t="s">
        <v>279</v>
      </c>
      <c r="D112" s="44">
        <v>3</v>
      </c>
      <c r="E112" s="44">
        <v>45</v>
      </c>
      <c r="F112" s="44">
        <v>0</v>
      </c>
      <c r="G112" s="44">
        <f t="shared" si="3"/>
        <v>48</v>
      </c>
      <c r="H112" s="44">
        <v>1</v>
      </c>
      <c r="I112" s="44">
        <v>46</v>
      </c>
      <c r="J112" s="45">
        <f>G112/I112</f>
        <v>1.0434782608695652</v>
      </c>
    </row>
    <row r="113" spans="1:10" ht="13.5" thickBot="1" x14ac:dyDescent="0.25">
      <c r="A113" s="62" t="s">
        <v>409</v>
      </c>
      <c r="B113" s="59" t="s">
        <v>279</v>
      </c>
      <c r="C113" s="59" t="s">
        <v>408</v>
      </c>
      <c r="D113" s="60">
        <v>0</v>
      </c>
      <c r="E113" s="60">
        <v>2</v>
      </c>
      <c r="F113" s="60">
        <v>0</v>
      </c>
      <c r="G113" s="60">
        <f t="shared" si="3"/>
        <v>2</v>
      </c>
      <c r="H113" s="60">
        <v>0</v>
      </c>
      <c r="I113" s="60">
        <v>3</v>
      </c>
      <c r="J113" s="61">
        <f>G113/I113</f>
        <v>0.66666666666666663</v>
      </c>
    </row>
    <row r="114" spans="1:10" ht="13.5" thickTop="1" x14ac:dyDescent="0.2">
      <c r="A114" s="32" t="s">
        <v>280</v>
      </c>
      <c r="B114" s="32"/>
      <c r="C114" s="32"/>
      <c r="D114" s="46">
        <f>SUM(D3:D113)</f>
        <v>624</v>
      </c>
      <c r="E114" s="46">
        <f>SUM(E3:E113)</f>
        <v>10299</v>
      </c>
      <c r="F114" s="46">
        <f>SUM(F3:F113)</f>
        <v>26</v>
      </c>
      <c r="G114" s="46">
        <f t="shared" ref="G114" si="4">D114+E114+F114</f>
        <v>10949</v>
      </c>
      <c r="H114" s="46">
        <f>SUM(H3:H113)</f>
        <v>335</v>
      </c>
      <c r="I114" s="46">
        <f>SUM(I3:I113)</f>
        <v>10106</v>
      </c>
      <c r="J114" s="47">
        <f t="shared" si="2"/>
        <v>1.0834157925984564</v>
      </c>
    </row>
    <row r="116" spans="1:10" x14ac:dyDescent="0.2">
      <c r="A116" s="13" t="s">
        <v>452</v>
      </c>
      <c r="B116" s="13"/>
      <c r="C116" s="13"/>
      <c r="D116" s="48"/>
      <c r="E116" s="48"/>
      <c r="F116" s="48"/>
      <c r="G116" s="48"/>
      <c r="H116" s="48"/>
      <c r="I116" s="48"/>
      <c r="J116" s="49"/>
    </row>
    <row r="118" spans="1:10" x14ac:dyDescent="0.2">
      <c r="A118" s="13" t="s">
        <v>283</v>
      </c>
      <c r="B118" s="13"/>
      <c r="C118" s="13"/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5D4D-151D-4D4E-AD18-80BCE799D326}">
  <dimension ref="A1:J80"/>
  <sheetViews>
    <sheetView topLeftCell="A67" workbookViewId="0">
      <selection activeCell="R35" sqref="R35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22">
        <v>45078</v>
      </c>
      <c r="C1" s="122"/>
      <c r="D1" s="122"/>
      <c r="E1" s="122"/>
      <c r="F1" s="122"/>
      <c r="G1" s="122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0</v>
      </c>
      <c r="C3" s="44">
        <v>36</v>
      </c>
      <c r="D3" s="44">
        <v>0</v>
      </c>
      <c r="E3" s="44">
        <f>SUM(B3:D3)</f>
        <v>36</v>
      </c>
      <c r="F3" s="44">
        <v>0</v>
      </c>
      <c r="G3" s="44">
        <v>29</v>
      </c>
      <c r="H3" s="45">
        <f t="shared" ref="H3:H53" si="0">E3/G3</f>
        <v>1.2413793103448276</v>
      </c>
    </row>
    <row r="4" spans="1:8" x14ac:dyDescent="0.2">
      <c r="A4" s="16" t="s">
        <v>13</v>
      </c>
      <c r="B4" s="44">
        <v>0</v>
      </c>
      <c r="C4" s="44">
        <v>13</v>
      </c>
      <c r="D4" s="44">
        <v>0</v>
      </c>
      <c r="E4" s="44">
        <f t="shared" ref="E4:E53" si="1">SUM(B4:D4)</f>
        <v>13</v>
      </c>
      <c r="F4" s="44">
        <v>0</v>
      </c>
      <c r="G4" s="44">
        <v>14</v>
      </c>
      <c r="H4" s="45">
        <f t="shared" si="0"/>
        <v>0.9285714285714286</v>
      </c>
    </row>
    <row r="5" spans="1:8" x14ac:dyDescent="0.2">
      <c r="A5" s="16" t="s">
        <v>15</v>
      </c>
      <c r="B5" s="44">
        <v>1</v>
      </c>
      <c r="C5" s="44">
        <v>9</v>
      </c>
      <c r="D5" s="44">
        <v>0</v>
      </c>
      <c r="E5" s="44">
        <f t="shared" si="1"/>
        <v>10</v>
      </c>
      <c r="F5" s="44">
        <v>0</v>
      </c>
      <c r="G5" s="44">
        <v>11</v>
      </c>
      <c r="H5" s="45">
        <f t="shared" si="0"/>
        <v>0.90909090909090906</v>
      </c>
    </row>
    <row r="6" spans="1:8" x14ac:dyDescent="0.2">
      <c r="A6" s="16" t="s">
        <v>17</v>
      </c>
      <c r="B6" s="44">
        <v>7</v>
      </c>
      <c r="C6" s="44">
        <v>79</v>
      </c>
      <c r="D6" s="44">
        <v>0</v>
      </c>
      <c r="E6" s="44">
        <v>86</v>
      </c>
      <c r="F6" s="44">
        <v>2</v>
      </c>
      <c r="G6" s="44">
        <v>91</v>
      </c>
      <c r="H6" s="45">
        <v>0.94505494505494503</v>
      </c>
    </row>
    <row r="7" spans="1:8" x14ac:dyDescent="0.2">
      <c r="A7" s="16" t="s">
        <v>22</v>
      </c>
      <c r="B7" s="44">
        <v>2</v>
      </c>
      <c r="C7" s="44">
        <v>25</v>
      </c>
      <c r="D7" s="44">
        <v>1</v>
      </c>
      <c r="E7" s="44">
        <f t="shared" si="1"/>
        <v>28</v>
      </c>
      <c r="F7" s="44">
        <v>2</v>
      </c>
      <c r="G7" s="44">
        <v>26</v>
      </c>
      <c r="H7" s="45">
        <f t="shared" si="0"/>
        <v>1.0769230769230769</v>
      </c>
    </row>
    <row r="8" spans="1:8" x14ac:dyDescent="0.2">
      <c r="A8" s="16" t="s">
        <v>25</v>
      </c>
      <c r="B8" s="44">
        <v>14</v>
      </c>
      <c r="C8" s="44">
        <v>89</v>
      </c>
      <c r="D8" s="44">
        <v>1</v>
      </c>
      <c r="E8" s="44">
        <f t="shared" si="1"/>
        <v>104</v>
      </c>
      <c r="F8" s="44">
        <v>11</v>
      </c>
      <c r="G8" s="44">
        <v>103</v>
      </c>
      <c r="H8" s="45">
        <f t="shared" si="0"/>
        <v>1.0097087378640777</v>
      </c>
    </row>
    <row r="9" spans="1:8" x14ac:dyDescent="0.2">
      <c r="A9" s="16" t="s">
        <v>28</v>
      </c>
      <c r="B9" s="44">
        <v>3</v>
      </c>
      <c r="C9" s="44">
        <v>24</v>
      </c>
      <c r="D9" s="44">
        <v>0</v>
      </c>
      <c r="E9" s="44">
        <f t="shared" si="1"/>
        <v>27</v>
      </c>
      <c r="F9" s="44">
        <v>3</v>
      </c>
      <c r="G9" s="44">
        <v>30</v>
      </c>
      <c r="H9" s="45">
        <f t="shared" si="0"/>
        <v>0.9</v>
      </c>
    </row>
    <row r="10" spans="1:8" x14ac:dyDescent="0.2">
      <c r="A10" s="16" t="s">
        <v>31</v>
      </c>
      <c r="B10" s="44">
        <v>23</v>
      </c>
      <c r="C10" s="44">
        <v>293</v>
      </c>
      <c r="D10" s="44">
        <v>7</v>
      </c>
      <c r="E10" s="44">
        <v>323</v>
      </c>
      <c r="F10" s="44">
        <v>12</v>
      </c>
      <c r="G10" s="44">
        <v>240</v>
      </c>
      <c r="H10" s="45">
        <v>1.3458333333333334</v>
      </c>
    </row>
    <row r="11" spans="1:8" x14ac:dyDescent="0.2">
      <c r="A11" s="16" t="s">
        <v>36</v>
      </c>
      <c r="B11" s="44">
        <v>4</v>
      </c>
      <c r="C11" s="44">
        <v>70</v>
      </c>
      <c r="D11" s="44">
        <v>0</v>
      </c>
      <c r="E11" s="44">
        <v>74</v>
      </c>
      <c r="F11" s="44">
        <v>3</v>
      </c>
      <c r="G11" s="44">
        <v>73</v>
      </c>
      <c r="H11" s="45">
        <v>1.0136986301369864</v>
      </c>
    </row>
    <row r="12" spans="1:8" x14ac:dyDescent="0.2">
      <c r="A12" s="16" t="s">
        <v>41</v>
      </c>
      <c r="B12" s="44">
        <v>6</v>
      </c>
      <c r="C12" s="44">
        <v>52</v>
      </c>
      <c r="D12" s="44">
        <v>0</v>
      </c>
      <c r="E12" s="44">
        <f t="shared" si="1"/>
        <v>58</v>
      </c>
      <c r="F12" s="44">
        <v>0</v>
      </c>
      <c r="G12" s="44">
        <v>59</v>
      </c>
      <c r="H12" s="45">
        <f t="shared" si="0"/>
        <v>0.98305084745762716</v>
      </c>
    </row>
    <row r="13" spans="1:8" x14ac:dyDescent="0.2">
      <c r="A13" s="16" t="s">
        <v>44</v>
      </c>
      <c r="B13" s="44">
        <v>8</v>
      </c>
      <c r="C13" s="44">
        <v>87</v>
      </c>
      <c r="D13" s="44">
        <v>0</v>
      </c>
      <c r="E13" s="44">
        <f t="shared" si="1"/>
        <v>95</v>
      </c>
      <c r="F13" s="44">
        <v>8</v>
      </c>
      <c r="G13" s="44">
        <v>27</v>
      </c>
      <c r="H13" s="45">
        <f t="shared" si="0"/>
        <v>3.5185185185185186</v>
      </c>
    </row>
    <row r="14" spans="1:8" x14ac:dyDescent="0.2">
      <c r="A14" s="16" t="s">
        <v>47</v>
      </c>
      <c r="B14" s="44">
        <v>29</v>
      </c>
      <c r="C14" s="44">
        <v>409</v>
      </c>
      <c r="D14" s="44">
        <v>0</v>
      </c>
      <c r="E14" s="44">
        <v>438</v>
      </c>
      <c r="F14" s="44">
        <v>12</v>
      </c>
      <c r="G14" s="44">
        <v>442</v>
      </c>
      <c r="H14" s="45">
        <v>0.99095022624434392</v>
      </c>
    </row>
    <row r="15" spans="1:8" x14ac:dyDescent="0.2">
      <c r="A15" s="16" t="s">
        <v>52</v>
      </c>
      <c r="B15" s="44">
        <v>3</v>
      </c>
      <c r="C15" s="44">
        <v>27</v>
      </c>
      <c r="D15" s="44">
        <v>0</v>
      </c>
      <c r="E15" s="44">
        <f t="shared" si="1"/>
        <v>30</v>
      </c>
      <c r="F15" s="44">
        <v>3</v>
      </c>
      <c r="G15" s="44">
        <v>11</v>
      </c>
      <c r="H15" s="45">
        <f t="shared" si="0"/>
        <v>2.7272727272727271</v>
      </c>
    </row>
    <row r="16" spans="1:8" x14ac:dyDescent="0.2">
      <c r="A16" s="16" t="s">
        <v>55</v>
      </c>
      <c r="B16" s="44">
        <v>30</v>
      </c>
      <c r="C16" s="44">
        <v>390</v>
      </c>
      <c r="D16" s="44">
        <v>0</v>
      </c>
      <c r="E16" s="44">
        <v>420</v>
      </c>
      <c r="F16" s="44">
        <v>19</v>
      </c>
      <c r="G16" s="44">
        <v>331</v>
      </c>
      <c r="H16" s="45">
        <v>1.2688821752265862</v>
      </c>
    </row>
    <row r="17" spans="1:8" x14ac:dyDescent="0.2">
      <c r="A17" s="16" t="s">
        <v>60</v>
      </c>
      <c r="B17" s="44">
        <v>7</v>
      </c>
      <c r="C17" s="44">
        <v>14</v>
      </c>
      <c r="D17" s="44">
        <v>0</v>
      </c>
      <c r="E17" s="44">
        <f t="shared" si="1"/>
        <v>21</v>
      </c>
      <c r="F17" s="44">
        <v>7</v>
      </c>
      <c r="G17" s="44">
        <v>18</v>
      </c>
      <c r="H17" s="45">
        <f t="shared" si="0"/>
        <v>1.1666666666666667</v>
      </c>
    </row>
    <row r="18" spans="1:8" x14ac:dyDescent="0.2">
      <c r="A18" s="16" t="s">
        <v>63</v>
      </c>
      <c r="B18" s="44">
        <v>2</v>
      </c>
      <c r="C18" s="44">
        <v>54</v>
      </c>
      <c r="D18" s="44">
        <v>0</v>
      </c>
      <c r="E18" s="44">
        <f t="shared" si="1"/>
        <v>56</v>
      </c>
      <c r="F18" s="44">
        <v>0</v>
      </c>
      <c r="G18" s="44">
        <v>55</v>
      </c>
      <c r="H18" s="45">
        <f t="shared" si="0"/>
        <v>1.0181818181818181</v>
      </c>
    </row>
    <row r="19" spans="1:8" x14ac:dyDescent="0.2">
      <c r="A19" s="16" t="s">
        <v>66</v>
      </c>
      <c r="B19" s="44">
        <v>20</v>
      </c>
      <c r="C19" s="44">
        <v>174</v>
      </c>
      <c r="D19" s="44">
        <v>0</v>
      </c>
      <c r="E19" s="44">
        <v>194</v>
      </c>
      <c r="F19" s="44">
        <v>13</v>
      </c>
      <c r="G19" s="44">
        <v>176</v>
      </c>
      <c r="H19" s="45">
        <v>1.1022727272727273</v>
      </c>
    </row>
    <row r="20" spans="1:8" x14ac:dyDescent="0.2">
      <c r="A20" s="16" t="s">
        <v>71</v>
      </c>
      <c r="B20" s="44">
        <v>10</v>
      </c>
      <c r="C20" s="44">
        <v>71</v>
      </c>
      <c r="D20" s="44">
        <v>0</v>
      </c>
      <c r="E20" s="44">
        <v>81</v>
      </c>
      <c r="F20" s="44">
        <v>8</v>
      </c>
      <c r="G20" s="44">
        <v>87</v>
      </c>
      <c r="H20" s="45">
        <v>0.93103448275862066</v>
      </c>
    </row>
    <row r="21" spans="1:8" x14ac:dyDescent="0.2">
      <c r="A21" s="16" t="s">
        <v>76</v>
      </c>
      <c r="B21" s="44">
        <v>5</v>
      </c>
      <c r="C21" s="44">
        <v>49</v>
      </c>
      <c r="D21" s="44">
        <v>0</v>
      </c>
      <c r="E21" s="44">
        <f t="shared" si="1"/>
        <v>54</v>
      </c>
      <c r="F21" s="44">
        <v>5</v>
      </c>
      <c r="G21" s="44">
        <v>55</v>
      </c>
      <c r="H21" s="45">
        <f t="shared" si="0"/>
        <v>0.98181818181818181</v>
      </c>
    </row>
    <row r="22" spans="1:8" x14ac:dyDescent="0.2">
      <c r="A22" s="16" t="s">
        <v>79</v>
      </c>
      <c r="B22" s="44">
        <v>0</v>
      </c>
      <c r="C22" s="44">
        <v>8</v>
      </c>
      <c r="D22" s="44">
        <v>0</v>
      </c>
      <c r="E22" s="44">
        <f t="shared" si="1"/>
        <v>8</v>
      </c>
      <c r="F22" s="44">
        <v>0</v>
      </c>
      <c r="G22" s="44">
        <v>8</v>
      </c>
      <c r="H22" s="45">
        <f t="shared" si="0"/>
        <v>1</v>
      </c>
    </row>
    <row r="23" spans="1:8" x14ac:dyDescent="0.2">
      <c r="A23" s="16" t="s">
        <v>82</v>
      </c>
      <c r="B23" s="44">
        <v>1</v>
      </c>
      <c r="C23" s="44">
        <v>3</v>
      </c>
      <c r="D23" s="44">
        <v>0</v>
      </c>
      <c r="E23" s="44">
        <f>SUM(B23:D23)</f>
        <v>4</v>
      </c>
      <c r="F23" s="44">
        <v>0</v>
      </c>
      <c r="G23" s="44">
        <v>4</v>
      </c>
      <c r="H23" s="45">
        <f t="shared" si="0"/>
        <v>1</v>
      </c>
    </row>
    <row r="24" spans="1:8" x14ac:dyDescent="0.2">
      <c r="A24" s="16" t="s">
        <v>85</v>
      </c>
      <c r="B24" s="44">
        <v>28</v>
      </c>
      <c r="C24" s="44">
        <v>186</v>
      </c>
      <c r="D24" s="44">
        <v>0</v>
      </c>
      <c r="E24" s="44">
        <f t="shared" si="1"/>
        <v>214</v>
      </c>
      <c r="F24" s="44">
        <v>10</v>
      </c>
      <c r="G24" s="44">
        <v>198</v>
      </c>
      <c r="H24" s="45">
        <f t="shared" si="0"/>
        <v>1.0808080808080809</v>
      </c>
    </row>
    <row r="25" spans="1:8" x14ac:dyDescent="0.2">
      <c r="A25" s="16" t="s">
        <v>89</v>
      </c>
      <c r="B25" s="44">
        <v>5</v>
      </c>
      <c r="C25" s="44">
        <v>51</v>
      </c>
      <c r="D25" s="44">
        <v>0</v>
      </c>
      <c r="E25" s="44">
        <f t="shared" si="1"/>
        <v>56</v>
      </c>
      <c r="F25" s="44">
        <v>5</v>
      </c>
      <c r="G25" s="44">
        <v>52</v>
      </c>
      <c r="H25" s="45">
        <f t="shared" si="0"/>
        <v>1.0769230769230769</v>
      </c>
    </row>
    <row r="26" spans="1:8" x14ac:dyDescent="0.2">
      <c r="A26" s="16" t="s">
        <v>92</v>
      </c>
      <c r="B26" s="44">
        <v>2</v>
      </c>
      <c r="C26" s="44">
        <v>85</v>
      </c>
      <c r="D26" s="44">
        <v>0</v>
      </c>
      <c r="E26" s="44">
        <f t="shared" si="1"/>
        <v>87</v>
      </c>
      <c r="F26" s="44">
        <v>2</v>
      </c>
      <c r="G26" s="44">
        <v>109</v>
      </c>
      <c r="H26" s="45">
        <f t="shared" si="0"/>
        <v>0.79816513761467889</v>
      </c>
    </row>
    <row r="27" spans="1:8" x14ac:dyDescent="0.2">
      <c r="A27" s="16" t="s">
        <v>95</v>
      </c>
      <c r="B27" s="44">
        <v>0</v>
      </c>
      <c r="C27" s="44">
        <v>7</v>
      </c>
      <c r="D27" s="44">
        <v>2</v>
      </c>
      <c r="E27" s="44">
        <f t="shared" si="1"/>
        <v>9</v>
      </c>
      <c r="F27" s="44">
        <v>0</v>
      </c>
      <c r="G27" s="44">
        <v>8</v>
      </c>
      <c r="H27" s="45">
        <f t="shared" si="0"/>
        <v>1.125</v>
      </c>
    </row>
    <row r="28" spans="1:8" x14ac:dyDescent="0.2">
      <c r="A28" s="16" t="s">
        <v>98</v>
      </c>
      <c r="B28" s="44">
        <v>1</v>
      </c>
      <c r="C28" s="44">
        <v>15</v>
      </c>
      <c r="D28" s="44">
        <v>0</v>
      </c>
      <c r="E28" s="44">
        <f t="shared" si="1"/>
        <v>16</v>
      </c>
      <c r="F28" s="44">
        <v>1</v>
      </c>
      <c r="G28" s="44">
        <v>17</v>
      </c>
      <c r="H28" s="45">
        <f t="shared" si="0"/>
        <v>0.94117647058823528</v>
      </c>
    </row>
    <row r="29" spans="1:8" x14ac:dyDescent="0.2">
      <c r="A29" s="16" t="s">
        <v>101</v>
      </c>
      <c r="B29" s="44">
        <v>0</v>
      </c>
      <c r="C29" s="44">
        <v>8</v>
      </c>
      <c r="D29" s="44">
        <v>0</v>
      </c>
      <c r="E29" s="44">
        <f t="shared" si="1"/>
        <v>8</v>
      </c>
      <c r="F29" s="44">
        <v>0</v>
      </c>
      <c r="G29" s="44">
        <v>10</v>
      </c>
      <c r="H29" s="45">
        <f t="shared" si="0"/>
        <v>0.8</v>
      </c>
    </row>
    <row r="30" spans="1:8" x14ac:dyDescent="0.2">
      <c r="A30" s="16" t="s">
        <v>104</v>
      </c>
      <c r="B30" s="44">
        <v>0</v>
      </c>
      <c r="C30" s="44">
        <v>6</v>
      </c>
      <c r="D30" s="44">
        <v>0</v>
      </c>
      <c r="E30" s="44">
        <f t="shared" si="1"/>
        <v>6</v>
      </c>
      <c r="F30" s="44">
        <v>0</v>
      </c>
      <c r="G30" s="44">
        <v>6</v>
      </c>
      <c r="H30" s="45">
        <f t="shared" si="0"/>
        <v>1</v>
      </c>
    </row>
    <row r="31" spans="1:8" x14ac:dyDescent="0.2">
      <c r="A31" s="16" t="s">
        <v>107</v>
      </c>
      <c r="B31" s="44">
        <v>1</v>
      </c>
      <c r="C31" s="44">
        <v>28</v>
      </c>
      <c r="D31" s="44">
        <v>0</v>
      </c>
      <c r="E31" s="44">
        <f t="shared" si="1"/>
        <v>29</v>
      </c>
      <c r="F31" s="44">
        <v>1</v>
      </c>
      <c r="G31" s="44">
        <v>30</v>
      </c>
      <c r="H31" s="45">
        <f t="shared" si="0"/>
        <v>0.96666666666666667</v>
      </c>
    </row>
    <row r="32" spans="1:8" x14ac:dyDescent="0.2">
      <c r="A32" s="16" t="s">
        <v>110</v>
      </c>
      <c r="B32" s="44">
        <v>1</v>
      </c>
      <c r="C32" s="44">
        <v>44</v>
      </c>
      <c r="D32" s="44">
        <v>0</v>
      </c>
      <c r="E32" s="44">
        <f t="shared" si="1"/>
        <v>45</v>
      </c>
      <c r="F32" s="44">
        <v>1</v>
      </c>
      <c r="G32" s="44">
        <v>36</v>
      </c>
      <c r="H32" s="45">
        <f t="shared" si="0"/>
        <v>1.25</v>
      </c>
    </row>
    <row r="33" spans="1:8" x14ac:dyDescent="0.2">
      <c r="A33" s="16" t="s">
        <v>113</v>
      </c>
      <c r="B33" s="44">
        <v>10</v>
      </c>
      <c r="C33" s="44">
        <v>107</v>
      </c>
      <c r="D33" s="44">
        <v>0</v>
      </c>
      <c r="E33" s="44">
        <f t="shared" si="1"/>
        <v>117</v>
      </c>
      <c r="F33" s="44">
        <v>4</v>
      </c>
      <c r="G33" s="44">
        <v>112</v>
      </c>
      <c r="H33" s="45">
        <f t="shared" si="0"/>
        <v>1.0446428571428572</v>
      </c>
    </row>
    <row r="34" spans="1:8" x14ac:dyDescent="0.2">
      <c r="A34" s="16" t="s">
        <v>116</v>
      </c>
      <c r="B34" s="44">
        <v>0</v>
      </c>
      <c r="C34" s="44">
        <v>6</v>
      </c>
      <c r="D34" s="44">
        <v>0</v>
      </c>
      <c r="E34" s="44">
        <f t="shared" si="1"/>
        <v>6</v>
      </c>
      <c r="F34" s="44">
        <v>0</v>
      </c>
      <c r="G34" s="44">
        <v>7</v>
      </c>
      <c r="H34" s="45">
        <f t="shared" si="0"/>
        <v>0.8571428571428571</v>
      </c>
    </row>
    <row r="35" spans="1:8" x14ac:dyDescent="0.2">
      <c r="A35" s="16" t="s">
        <v>119</v>
      </c>
      <c r="B35" s="44">
        <v>3</v>
      </c>
      <c r="C35" s="44">
        <v>14</v>
      </c>
      <c r="D35" s="44">
        <v>0</v>
      </c>
      <c r="E35" s="44">
        <f t="shared" si="1"/>
        <v>17</v>
      </c>
      <c r="F35" s="44">
        <v>3</v>
      </c>
      <c r="G35" s="44">
        <v>10</v>
      </c>
      <c r="H35" s="45">
        <f t="shared" si="0"/>
        <v>1.7</v>
      </c>
    </row>
    <row r="36" spans="1:8" x14ac:dyDescent="0.2">
      <c r="A36" s="16" t="s">
        <v>122</v>
      </c>
      <c r="B36" s="44">
        <v>5</v>
      </c>
      <c r="C36" s="44">
        <v>102</v>
      </c>
      <c r="D36" s="44">
        <v>0</v>
      </c>
      <c r="E36" s="44">
        <v>107</v>
      </c>
      <c r="F36" s="44">
        <v>5</v>
      </c>
      <c r="G36" s="44">
        <v>152</v>
      </c>
      <c r="H36" s="45">
        <v>0.70394736842105265</v>
      </c>
    </row>
    <row r="37" spans="1:8" x14ac:dyDescent="0.2">
      <c r="A37" s="16" t="s">
        <v>127</v>
      </c>
      <c r="B37" s="44">
        <v>1</v>
      </c>
      <c r="C37" s="44">
        <v>35</v>
      </c>
      <c r="D37" s="44">
        <v>0</v>
      </c>
      <c r="E37" s="44">
        <f t="shared" si="1"/>
        <v>36</v>
      </c>
      <c r="F37" s="44">
        <v>1</v>
      </c>
      <c r="G37" s="44">
        <v>37</v>
      </c>
      <c r="H37" s="45">
        <f t="shared" si="0"/>
        <v>0.97297297297297303</v>
      </c>
    </row>
    <row r="38" spans="1:8" x14ac:dyDescent="0.2">
      <c r="A38" s="16" t="s">
        <v>129</v>
      </c>
      <c r="B38" s="44">
        <v>3</v>
      </c>
      <c r="C38" s="44">
        <v>39</v>
      </c>
      <c r="D38" s="44">
        <v>0</v>
      </c>
      <c r="E38" s="44">
        <f t="shared" si="1"/>
        <v>42</v>
      </c>
      <c r="F38" s="44">
        <v>0</v>
      </c>
      <c r="G38" s="44">
        <v>28</v>
      </c>
      <c r="H38" s="45">
        <f t="shared" si="0"/>
        <v>1.5</v>
      </c>
    </row>
    <row r="39" spans="1:8" x14ac:dyDescent="0.2">
      <c r="A39" s="16" t="s">
        <v>132</v>
      </c>
      <c r="B39" s="44">
        <v>1</v>
      </c>
      <c r="C39" s="44">
        <v>18</v>
      </c>
      <c r="D39" s="44">
        <v>0</v>
      </c>
      <c r="E39" s="44">
        <f t="shared" si="1"/>
        <v>19</v>
      </c>
      <c r="F39" s="44">
        <v>1</v>
      </c>
      <c r="G39" s="44">
        <v>22</v>
      </c>
      <c r="H39" s="45">
        <f t="shared" si="0"/>
        <v>0.86363636363636365</v>
      </c>
    </row>
    <row r="40" spans="1:8" x14ac:dyDescent="0.2">
      <c r="A40" s="16" t="s">
        <v>135</v>
      </c>
      <c r="B40" s="44">
        <v>4</v>
      </c>
      <c r="C40" s="44">
        <v>81</v>
      </c>
      <c r="D40" s="44">
        <v>0</v>
      </c>
      <c r="E40" s="44">
        <f t="shared" si="1"/>
        <v>85</v>
      </c>
      <c r="F40" s="44">
        <v>3</v>
      </c>
      <c r="G40" s="44">
        <v>85</v>
      </c>
      <c r="H40" s="45">
        <f t="shared" si="0"/>
        <v>1</v>
      </c>
    </row>
    <row r="41" spans="1:8" x14ac:dyDescent="0.2">
      <c r="A41" s="16" t="s">
        <v>138</v>
      </c>
      <c r="B41" s="44">
        <v>4</v>
      </c>
      <c r="C41" s="44">
        <v>125</v>
      </c>
      <c r="D41" s="44">
        <v>0</v>
      </c>
      <c r="E41" s="44">
        <f t="shared" si="1"/>
        <v>129</v>
      </c>
      <c r="F41" s="44">
        <v>0</v>
      </c>
      <c r="G41" s="44">
        <v>100</v>
      </c>
      <c r="H41" s="45">
        <f t="shared" si="0"/>
        <v>1.29</v>
      </c>
    </row>
    <row r="42" spans="1:8" x14ac:dyDescent="0.2">
      <c r="A42" s="16" t="s">
        <v>141</v>
      </c>
      <c r="B42" s="44">
        <v>7</v>
      </c>
      <c r="C42" s="44">
        <v>63</v>
      </c>
      <c r="D42" s="44">
        <v>0</v>
      </c>
      <c r="E42" s="44">
        <f t="shared" si="1"/>
        <v>70</v>
      </c>
      <c r="F42" s="44">
        <v>6</v>
      </c>
      <c r="G42" s="44">
        <v>70</v>
      </c>
      <c r="H42" s="45">
        <f t="shared" si="0"/>
        <v>1</v>
      </c>
    </row>
    <row r="43" spans="1:8" x14ac:dyDescent="0.2">
      <c r="A43" s="16" t="s">
        <v>144</v>
      </c>
      <c r="B43" s="44">
        <v>2</v>
      </c>
      <c r="C43" s="44">
        <v>32</v>
      </c>
      <c r="D43" s="44">
        <v>0</v>
      </c>
      <c r="E43" s="44">
        <f t="shared" si="1"/>
        <v>34</v>
      </c>
      <c r="F43" s="44">
        <v>0</v>
      </c>
      <c r="G43" s="44">
        <v>30</v>
      </c>
      <c r="H43" s="45">
        <f t="shared" si="0"/>
        <v>1.1333333333333333</v>
      </c>
    </row>
    <row r="44" spans="1:8" x14ac:dyDescent="0.2">
      <c r="A44" s="16" t="s">
        <v>147</v>
      </c>
      <c r="B44" s="44">
        <v>3</v>
      </c>
      <c r="C44" s="44">
        <v>35</v>
      </c>
      <c r="D44" s="44">
        <v>0</v>
      </c>
      <c r="E44" s="44">
        <v>38</v>
      </c>
      <c r="F44" s="44">
        <v>0</v>
      </c>
      <c r="G44" s="44">
        <v>39</v>
      </c>
      <c r="H44" s="45">
        <v>0.97435897435897434</v>
      </c>
    </row>
    <row r="45" spans="1:8" x14ac:dyDescent="0.2">
      <c r="A45" s="16" t="s">
        <v>152</v>
      </c>
      <c r="B45" s="44">
        <v>6</v>
      </c>
      <c r="C45" s="44">
        <v>131</v>
      </c>
      <c r="D45" s="44">
        <v>0</v>
      </c>
      <c r="E45" s="44">
        <f t="shared" si="1"/>
        <v>137</v>
      </c>
      <c r="F45" s="44">
        <v>6</v>
      </c>
      <c r="G45" s="44">
        <v>58</v>
      </c>
      <c r="H45" s="45">
        <f t="shared" si="0"/>
        <v>2.3620689655172415</v>
      </c>
    </row>
    <row r="46" spans="1:8" x14ac:dyDescent="0.2">
      <c r="A46" s="16" t="s">
        <v>155</v>
      </c>
      <c r="B46" s="44">
        <v>3</v>
      </c>
      <c r="C46" s="44">
        <v>32</v>
      </c>
      <c r="D46" s="44">
        <v>0</v>
      </c>
      <c r="E46" s="44">
        <v>35</v>
      </c>
      <c r="F46" s="44">
        <v>0</v>
      </c>
      <c r="G46" s="44">
        <v>33</v>
      </c>
      <c r="H46" s="45">
        <v>1.0606060606060606</v>
      </c>
    </row>
    <row r="47" spans="1:8" x14ac:dyDescent="0.2">
      <c r="A47" s="16" t="s">
        <v>160</v>
      </c>
      <c r="B47" s="44">
        <v>2</v>
      </c>
      <c r="C47" s="44">
        <v>42</v>
      </c>
      <c r="D47" s="44">
        <v>0</v>
      </c>
      <c r="E47" s="44">
        <f t="shared" si="1"/>
        <v>44</v>
      </c>
      <c r="F47" s="44">
        <v>0</v>
      </c>
      <c r="G47" s="44">
        <v>31</v>
      </c>
      <c r="H47" s="45">
        <f t="shared" si="0"/>
        <v>1.4193548387096775</v>
      </c>
    </row>
    <row r="48" spans="1:8" x14ac:dyDescent="0.2">
      <c r="A48" s="16" t="s">
        <v>163</v>
      </c>
      <c r="B48" s="44">
        <v>1</v>
      </c>
      <c r="C48" s="44">
        <v>35</v>
      </c>
      <c r="D48" s="44">
        <v>0</v>
      </c>
      <c r="E48" s="44">
        <f t="shared" si="1"/>
        <v>36</v>
      </c>
      <c r="F48" s="44">
        <v>1</v>
      </c>
      <c r="G48" s="44">
        <v>29</v>
      </c>
      <c r="H48" s="45">
        <f t="shared" si="0"/>
        <v>1.2413793103448276</v>
      </c>
    </row>
    <row r="49" spans="1:8" x14ac:dyDescent="0.2">
      <c r="A49" s="16" t="s">
        <v>166</v>
      </c>
      <c r="B49" s="44">
        <v>7</v>
      </c>
      <c r="C49" s="44">
        <v>115</v>
      </c>
      <c r="D49" s="44">
        <v>0</v>
      </c>
      <c r="E49" s="44">
        <f t="shared" si="1"/>
        <v>122</v>
      </c>
      <c r="F49" s="44">
        <v>1</v>
      </c>
      <c r="G49" s="44">
        <v>81</v>
      </c>
      <c r="H49" s="45">
        <f t="shared" si="0"/>
        <v>1.5061728395061729</v>
      </c>
    </row>
    <row r="50" spans="1:8" x14ac:dyDescent="0.2">
      <c r="A50" s="16" t="s">
        <v>169</v>
      </c>
      <c r="B50" s="44">
        <v>1</v>
      </c>
      <c r="C50" s="44">
        <v>23</v>
      </c>
      <c r="D50" s="44">
        <v>0</v>
      </c>
      <c r="E50" s="44">
        <f t="shared" si="1"/>
        <v>24</v>
      </c>
      <c r="F50" s="44">
        <v>0</v>
      </c>
      <c r="G50" s="44">
        <v>23</v>
      </c>
      <c r="H50" s="45">
        <f t="shared" si="0"/>
        <v>1.0434782608695652</v>
      </c>
    </row>
    <row r="51" spans="1:8" x14ac:dyDescent="0.2">
      <c r="A51" s="16" t="s">
        <v>172</v>
      </c>
      <c r="B51" s="44">
        <v>4</v>
      </c>
      <c r="C51" s="44">
        <v>123</v>
      </c>
      <c r="D51" s="44">
        <v>0</v>
      </c>
      <c r="E51" s="44">
        <f t="shared" si="1"/>
        <v>127</v>
      </c>
      <c r="F51" s="44">
        <v>0</v>
      </c>
      <c r="G51" s="44">
        <v>130</v>
      </c>
      <c r="H51" s="45">
        <f t="shared" si="0"/>
        <v>0.97692307692307689</v>
      </c>
    </row>
    <row r="52" spans="1:8" x14ac:dyDescent="0.2">
      <c r="A52" s="16" t="s">
        <v>174</v>
      </c>
      <c r="B52" s="44">
        <v>3</v>
      </c>
      <c r="C52" s="44">
        <v>26</v>
      </c>
      <c r="D52" s="44">
        <v>0</v>
      </c>
      <c r="E52" s="44">
        <f t="shared" si="1"/>
        <v>29</v>
      </c>
      <c r="F52" s="44">
        <v>3</v>
      </c>
      <c r="G52" s="44">
        <v>11</v>
      </c>
      <c r="H52" s="45">
        <f t="shared" si="0"/>
        <v>2.6363636363636362</v>
      </c>
    </row>
    <row r="53" spans="1:8" x14ac:dyDescent="0.2">
      <c r="A53" s="16" t="s">
        <v>177</v>
      </c>
      <c r="B53" s="44">
        <v>6</v>
      </c>
      <c r="C53" s="44">
        <v>35</v>
      </c>
      <c r="D53" s="44">
        <v>0</v>
      </c>
      <c r="E53" s="44">
        <f t="shared" si="1"/>
        <v>41</v>
      </c>
      <c r="F53" s="44">
        <v>2</v>
      </c>
      <c r="G53" s="44">
        <v>40</v>
      </c>
      <c r="H53" s="45">
        <f t="shared" si="0"/>
        <v>1.0249999999999999</v>
      </c>
    </row>
    <row r="54" spans="1:8" x14ac:dyDescent="0.2">
      <c r="A54" s="16" t="s">
        <v>180</v>
      </c>
      <c r="B54" s="44">
        <v>103</v>
      </c>
      <c r="C54" s="44">
        <v>3386</v>
      </c>
      <c r="D54" s="44">
        <v>0</v>
      </c>
      <c r="E54" s="44">
        <v>3489</v>
      </c>
      <c r="F54" s="44">
        <v>30</v>
      </c>
      <c r="G54" s="44">
        <v>3293</v>
      </c>
      <c r="H54" s="45">
        <v>1.059520194351655</v>
      </c>
    </row>
    <row r="55" spans="1:8" x14ac:dyDescent="0.2">
      <c r="A55" s="16" t="s">
        <v>208</v>
      </c>
      <c r="B55" s="44">
        <v>4</v>
      </c>
      <c r="C55" s="44">
        <v>50</v>
      </c>
      <c r="D55" s="44">
        <v>0</v>
      </c>
      <c r="E55" s="44">
        <f t="shared" ref="E55:E74" si="2">SUM(B55:D55)</f>
        <v>54</v>
      </c>
      <c r="F55" s="44">
        <v>1</v>
      </c>
      <c r="G55" s="44">
        <v>57</v>
      </c>
      <c r="H55" s="45">
        <f t="shared" ref="H55:H76" si="3">E55/G55</f>
        <v>0.94736842105263153</v>
      </c>
    </row>
    <row r="56" spans="1:8" x14ac:dyDescent="0.2">
      <c r="A56" s="16" t="s">
        <v>210</v>
      </c>
      <c r="B56" s="44">
        <v>4</v>
      </c>
      <c r="C56" s="44">
        <v>25</v>
      </c>
      <c r="D56" s="44">
        <v>0</v>
      </c>
      <c r="E56" s="44">
        <v>29</v>
      </c>
      <c r="F56" s="44">
        <v>4</v>
      </c>
      <c r="G56" s="44">
        <v>21</v>
      </c>
      <c r="H56" s="45">
        <v>1.3809523809523809</v>
      </c>
    </row>
    <row r="57" spans="1:8" x14ac:dyDescent="0.2">
      <c r="A57" s="16" t="s">
        <v>213</v>
      </c>
      <c r="B57" s="44">
        <v>2</v>
      </c>
      <c r="C57" s="44">
        <v>65</v>
      </c>
      <c r="D57" s="44">
        <v>0</v>
      </c>
      <c r="E57" s="44">
        <f t="shared" si="2"/>
        <v>67</v>
      </c>
      <c r="F57" s="44">
        <v>0</v>
      </c>
      <c r="G57" s="44">
        <v>60</v>
      </c>
      <c r="H57" s="45">
        <f t="shared" si="3"/>
        <v>1.1166666666666667</v>
      </c>
    </row>
    <row r="58" spans="1:8" x14ac:dyDescent="0.2">
      <c r="A58" s="16" t="s">
        <v>216</v>
      </c>
      <c r="B58" s="44">
        <v>1</v>
      </c>
      <c r="C58" s="44">
        <v>75</v>
      </c>
      <c r="D58" s="44">
        <v>0</v>
      </c>
      <c r="E58" s="44">
        <f t="shared" si="2"/>
        <v>76</v>
      </c>
      <c r="F58" s="44">
        <v>1</v>
      </c>
      <c r="G58" s="44">
        <v>46</v>
      </c>
      <c r="H58" s="45">
        <f t="shared" si="3"/>
        <v>1.6521739130434783</v>
      </c>
    </row>
    <row r="59" spans="1:8" x14ac:dyDescent="0.2">
      <c r="A59" s="16" t="s">
        <v>219</v>
      </c>
      <c r="B59" s="44">
        <v>8</v>
      </c>
      <c r="C59" s="44">
        <v>187</v>
      </c>
      <c r="D59" s="44">
        <v>0</v>
      </c>
      <c r="E59" s="44">
        <v>195</v>
      </c>
      <c r="F59" s="44">
        <v>7</v>
      </c>
      <c r="G59" s="44">
        <v>197</v>
      </c>
      <c r="H59" s="45">
        <v>0.98984771573604058</v>
      </c>
    </row>
    <row r="60" spans="1:8" x14ac:dyDescent="0.2">
      <c r="A60" s="16" t="s">
        <v>224</v>
      </c>
      <c r="B60" s="44">
        <v>10</v>
      </c>
      <c r="C60" s="44">
        <v>106</v>
      </c>
      <c r="D60" s="44">
        <v>0</v>
      </c>
      <c r="E60" s="44">
        <f t="shared" si="2"/>
        <v>116</v>
      </c>
      <c r="F60" s="44">
        <v>2</v>
      </c>
      <c r="G60" s="44">
        <v>58</v>
      </c>
      <c r="H60" s="45">
        <f t="shared" si="3"/>
        <v>2</v>
      </c>
    </row>
    <row r="61" spans="1:8" x14ac:dyDescent="0.2">
      <c r="A61" s="16" t="s">
        <v>227</v>
      </c>
      <c r="B61" s="44">
        <v>1</v>
      </c>
      <c r="C61" s="44">
        <v>39</v>
      </c>
      <c r="D61" s="44">
        <v>0</v>
      </c>
      <c r="E61" s="44">
        <f t="shared" si="2"/>
        <v>40</v>
      </c>
      <c r="F61" s="44">
        <v>1</v>
      </c>
      <c r="G61" s="44">
        <v>41</v>
      </c>
      <c r="H61" s="45">
        <f t="shared" si="3"/>
        <v>0.97560975609756095</v>
      </c>
    </row>
    <row r="62" spans="1:8" x14ac:dyDescent="0.2">
      <c r="A62" s="16" t="s">
        <v>230</v>
      </c>
      <c r="B62" s="44">
        <v>15</v>
      </c>
      <c r="C62" s="44">
        <v>199</v>
      </c>
      <c r="D62" s="44">
        <v>0</v>
      </c>
      <c r="E62" s="44">
        <f t="shared" si="2"/>
        <v>214</v>
      </c>
      <c r="F62" s="44">
        <v>5</v>
      </c>
      <c r="G62" s="44">
        <v>171</v>
      </c>
      <c r="H62" s="45">
        <f t="shared" si="3"/>
        <v>1.2514619883040936</v>
      </c>
    </row>
    <row r="63" spans="1:8" x14ac:dyDescent="0.2">
      <c r="A63" s="16" t="s">
        <v>233</v>
      </c>
      <c r="B63" s="44">
        <v>6</v>
      </c>
      <c r="C63" s="44">
        <v>59</v>
      </c>
      <c r="D63" s="44">
        <v>0</v>
      </c>
      <c r="E63" s="44">
        <f t="shared" si="2"/>
        <v>65</v>
      </c>
      <c r="F63" s="44">
        <v>3</v>
      </c>
      <c r="G63" s="44">
        <v>37</v>
      </c>
      <c r="H63" s="45">
        <f t="shared" si="3"/>
        <v>1.7567567567567568</v>
      </c>
    </row>
    <row r="64" spans="1:8" x14ac:dyDescent="0.2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3</v>
      </c>
      <c r="H64" s="45">
        <f t="shared" si="3"/>
        <v>0.33333333333333331</v>
      </c>
    </row>
    <row r="65" spans="1:10" x14ac:dyDescent="0.2">
      <c r="A65" s="16" t="s">
        <v>239</v>
      </c>
      <c r="B65" s="44">
        <v>12</v>
      </c>
      <c r="C65" s="44">
        <v>105</v>
      </c>
      <c r="D65" s="44">
        <v>0</v>
      </c>
      <c r="E65" s="44">
        <f t="shared" si="2"/>
        <v>117</v>
      </c>
      <c r="F65" s="44">
        <v>12</v>
      </c>
      <c r="G65" s="44">
        <v>114</v>
      </c>
      <c r="H65" s="45">
        <f t="shared" si="3"/>
        <v>1.0263157894736843</v>
      </c>
    </row>
    <row r="66" spans="1:10" x14ac:dyDescent="0.2">
      <c r="A66" s="16" t="s">
        <v>242</v>
      </c>
      <c r="B66" s="44">
        <v>2</v>
      </c>
      <c r="C66" s="44">
        <v>80</v>
      </c>
      <c r="D66" s="44">
        <v>0</v>
      </c>
      <c r="E66" s="44">
        <f t="shared" si="2"/>
        <v>82</v>
      </c>
      <c r="F66" s="44">
        <v>1</v>
      </c>
      <c r="G66" s="44">
        <v>92</v>
      </c>
      <c r="H66" s="45">
        <f t="shared" si="3"/>
        <v>0.89130434782608692</v>
      </c>
    </row>
    <row r="67" spans="1:10" x14ac:dyDescent="0.2">
      <c r="A67" s="16" t="s">
        <v>246</v>
      </c>
      <c r="B67" s="44">
        <v>2</v>
      </c>
      <c r="C67" s="44">
        <v>71</v>
      </c>
      <c r="D67" s="44">
        <v>0</v>
      </c>
      <c r="E67" s="44">
        <f t="shared" si="2"/>
        <v>73</v>
      </c>
      <c r="F67" s="44">
        <v>1</v>
      </c>
      <c r="G67" s="44">
        <v>81</v>
      </c>
      <c r="H67" s="45">
        <f t="shared" si="3"/>
        <v>0.90123456790123457</v>
      </c>
    </row>
    <row r="68" spans="1:10" x14ac:dyDescent="0.2">
      <c r="A68" s="16" t="s">
        <v>249</v>
      </c>
      <c r="B68" s="44">
        <v>10</v>
      </c>
      <c r="C68" s="44">
        <v>80</v>
      </c>
      <c r="D68" s="44">
        <v>0</v>
      </c>
      <c r="E68" s="44">
        <f t="shared" si="2"/>
        <v>90</v>
      </c>
      <c r="F68" s="44">
        <v>8</v>
      </c>
      <c r="G68" s="44">
        <v>93</v>
      </c>
      <c r="H68" s="45">
        <f t="shared" si="3"/>
        <v>0.967741935483871</v>
      </c>
    </row>
    <row r="69" spans="1:10" x14ac:dyDescent="0.2">
      <c r="A69" s="16" t="s">
        <v>252</v>
      </c>
      <c r="B69" s="44">
        <v>7</v>
      </c>
      <c r="C69" s="44">
        <v>72</v>
      </c>
      <c r="D69" s="44">
        <v>0</v>
      </c>
      <c r="E69" s="44">
        <f t="shared" si="2"/>
        <v>79</v>
      </c>
      <c r="F69" s="44">
        <v>2</v>
      </c>
      <c r="G69" s="44">
        <v>85</v>
      </c>
      <c r="H69" s="45">
        <f t="shared" si="3"/>
        <v>0.92941176470588238</v>
      </c>
    </row>
    <row r="70" spans="1:10" x14ac:dyDescent="0.2">
      <c r="A70" s="16" t="s">
        <v>255</v>
      </c>
      <c r="B70" s="44">
        <v>0</v>
      </c>
      <c r="C70" s="44">
        <v>19</v>
      </c>
      <c r="D70" s="44">
        <v>0</v>
      </c>
      <c r="E70" s="44">
        <f t="shared" si="2"/>
        <v>19</v>
      </c>
      <c r="F70" s="44">
        <v>0</v>
      </c>
      <c r="G70" s="44">
        <v>19</v>
      </c>
      <c r="H70" s="45">
        <f t="shared" si="3"/>
        <v>1</v>
      </c>
    </row>
    <row r="71" spans="1:10" x14ac:dyDescent="0.2">
      <c r="A71" s="16" t="s">
        <v>258</v>
      </c>
      <c r="B71" s="44">
        <v>130</v>
      </c>
      <c r="C71" s="44">
        <v>1807</v>
      </c>
      <c r="D71" s="44">
        <v>15</v>
      </c>
      <c r="E71" s="44">
        <v>1952</v>
      </c>
      <c r="F71" s="44">
        <v>85</v>
      </c>
      <c r="G71" s="44">
        <v>1872</v>
      </c>
      <c r="H71" s="45">
        <v>1.0427350427350428</v>
      </c>
    </row>
    <row r="72" spans="1:10" x14ac:dyDescent="0.2">
      <c r="A72" s="16" t="s">
        <v>269</v>
      </c>
      <c r="B72" s="44">
        <v>6</v>
      </c>
      <c r="C72" s="44">
        <v>74</v>
      </c>
      <c r="D72" s="44">
        <v>0</v>
      </c>
      <c r="E72" s="44">
        <v>80</v>
      </c>
      <c r="F72" s="44">
        <v>6</v>
      </c>
      <c r="G72" s="44">
        <v>80</v>
      </c>
      <c r="H72" s="45">
        <v>1</v>
      </c>
    </row>
    <row r="73" spans="1:10" x14ac:dyDescent="0.2">
      <c r="A73" s="16" t="s">
        <v>273</v>
      </c>
      <c r="B73" s="44">
        <v>7</v>
      </c>
      <c r="C73" s="44">
        <v>101</v>
      </c>
      <c r="D73" s="44">
        <v>0</v>
      </c>
      <c r="E73" s="44">
        <f t="shared" si="2"/>
        <v>108</v>
      </c>
      <c r="F73" s="44">
        <v>1</v>
      </c>
      <c r="G73" s="44">
        <v>123</v>
      </c>
      <c r="H73" s="45">
        <f t="shared" si="3"/>
        <v>0.87804878048780488</v>
      </c>
    </row>
    <row r="74" spans="1:10" x14ac:dyDescent="0.2">
      <c r="A74" s="16" t="s">
        <v>276</v>
      </c>
      <c r="B74" s="44">
        <v>2</v>
      </c>
      <c r="C74" s="44">
        <v>26</v>
      </c>
      <c r="D74" s="44">
        <v>0</v>
      </c>
      <c r="E74" s="44">
        <f t="shared" si="2"/>
        <v>28</v>
      </c>
      <c r="F74" s="44">
        <v>0</v>
      </c>
      <c r="G74" s="44">
        <v>30</v>
      </c>
      <c r="H74" s="45">
        <f t="shared" si="3"/>
        <v>0.93333333333333335</v>
      </c>
    </row>
    <row r="75" spans="1:10" ht="13.5" thickBot="1" x14ac:dyDescent="0.25">
      <c r="A75" s="16" t="s">
        <v>279</v>
      </c>
      <c r="B75" s="44">
        <v>3</v>
      </c>
      <c r="C75" s="44">
        <v>47</v>
      </c>
      <c r="D75" s="44">
        <v>0</v>
      </c>
      <c r="E75" s="44">
        <v>50</v>
      </c>
      <c r="F75" s="44">
        <v>1</v>
      </c>
      <c r="G75" s="44">
        <v>49</v>
      </c>
      <c r="H75" s="45">
        <v>1.0204081632653061</v>
      </c>
    </row>
    <row r="76" spans="1:10" ht="13.5" thickTop="1" x14ac:dyDescent="0.2">
      <c r="A76" s="32" t="s">
        <v>481</v>
      </c>
      <c r="B76" s="46">
        <f>SUM(B3:B75)</f>
        <v>624</v>
      </c>
      <c r="C76" s="46">
        <f>SUM(C3:C75)</f>
        <v>10299</v>
      </c>
      <c r="D76" s="46">
        <f>SUM(D3:D75)</f>
        <v>26</v>
      </c>
      <c r="E76" s="46">
        <f t="shared" ref="E76" si="4">B76+C76+D76</f>
        <v>10949</v>
      </c>
      <c r="F76" s="46">
        <f>SUM(F3:F75)</f>
        <v>335</v>
      </c>
      <c r="G76" s="46">
        <f>SUM(G3:G75)</f>
        <v>10106</v>
      </c>
      <c r="H76" s="47">
        <f t="shared" si="3"/>
        <v>1.0834157925984564</v>
      </c>
    </row>
    <row r="78" spans="1:10" x14ac:dyDescent="0.2">
      <c r="A78" s="13" t="s">
        <v>452</v>
      </c>
      <c r="B78" s="13"/>
      <c r="C78" s="13"/>
      <c r="D78" s="48"/>
      <c r="E78" s="48"/>
      <c r="F78" s="48"/>
      <c r="G78" s="48"/>
      <c r="H78" s="48"/>
      <c r="I78" s="48"/>
      <c r="J78" s="49"/>
    </row>
    <row r="79" spans="1:10" x14ac:dyDescent="0.2">
      <c r="B79" s="17"/>
      <c r="C79" s="17"/>
      <c r="H79" s="50"/>
      <c r="I79" s="50"/>
      <c r="J79" s="51"/>
    </row>
    <row r="80" spans="1:10" x14ac:dyDescent="0.2">
      <c r="A80" s="13" t="s">
        <v>283</v>
      </c>
      <c r="B80" s="13"/>
      <c r="C80" s="13"/>
      <c r="D80" s="48"/>
      <c r="E80" s="48"/>
      <c r="F80" s="48"/>
      <c r="G80" s="48"/>
      <c r="H80" s="48"/>
      <c r="I80" s="48"/>
      <c r="J80" s="49"/>
    </row>
  </sheetData>
  <mergeCells count="1">
    <mergeCell ref="B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7"/>
  <sheetViews>
    <sheetView zoomScaleNormal="100" workbookViewId="0">
      <selection activeCell="P29" sqref="P29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4" width="7.42578125" style="23" customWidth="1"/>
    <col min="5" max="5" width="6.85546875" style="23" customWidth="1"/>
    <col min="6" max="6" width="8.85546875" style="23"/>
    <col min="7" max="7" width="11" style="23" customWidth="1"/>
    <col min="8" max="8" width="12.42578125" style="23" customWidth="1"/>
    <col min="9" max="9" width="8.85546875" style="23"/>
    <col min="10" max="10" width="8.85546875" style="95"/>
  </cols>
  <sheetData>
    <row r="1" spans="1:10" s="35" customFormat="1" ht="15.75" x14ac:dyDescent="0.25">
      <c r="A1" s="39"/>
      <c r="B1" s="39"/>
      <c r="C1" s="39"/>
      <c r="D1" s="122">
        <v>45108</v>
      </c>
      <c r="E1" s="122"/>
      <c r="F1" s="122"/>
      <c r="G1" s="122"/>
      <c r="H1" s="122"/>
      <c r="I1" s="122"/>
      <c r="J1" s="88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28">
        <v>2</v>
      </c>
      <c r="E3" s="28">
        <v>21</v>
      </c>
      <c r="F3" s="28">
        <v>0</v>
      </c>
      <c r="G3" s="28">
        <f>SUM(D3:F3)</f>
        <v>23</v>
      </c>
      <c r="H3" s="28">
        <v>0</v>
      </c>
      <c r="I3" s="28">
        <v>26</v>
      </c>
      <c r="J3" s="89">
        <f t="shared" ref="J3:J75" si="0">G3/I3</f>
        <v>0.88461538461538458</v>
      </c>
    </row>
    <row r="4" spans="1:10" x14ac:dyDescent="0.2">
      <c r="A4" s="16" t="s">
        <v>12</v>
      </c>
      <c r="B4" s="16" t="s">
        <v>13</v>
      </c>
      <c r="C4" s="16" t="s">
        <v>13</v>
      </c>
      <c r="D4" s="28">
        <v>3</v>
      </c>
      <c r="E4" s="28">
        <v>37</v>
      </c>
      <c r="F4" s="28">
        <v>0</v>
      </c>
      <c r="G4" s="28">
        <f t="shared" ref="G4:G76" si="1">SUM(D4:F4)</f>
        <v>40</v>
      </c>
      <c r="H4" s="28">
        <v>1</v>
      </c>
      <c r="I4" s="28">
        <v>19</v>
      </c>
      <c r="J4" s="89">
        <f t="shared" si="0"/>
        <v>2.1052631578947367</v>
      </c>
    </row>
    <row r="5" spans="1:10" x14ac:dyDescent="0.2">
      <c r="A5" s="16" t="s">
        <v>14</v>
      </c>
      <c r="B5" s="16" t="s">
        <v>15</v>
      </c>
      <c r="C5" s="16" t="s">
        <v>15</v>
      </c>
      <c r="D5" s="28">
        <v>2</v>
      </c>
      <c r="E5" s="28">
        <v>3</v>
      </c>
      <c r="F5" s="28">
        <v>0</v>
      </c>
      <c r="G5" s="28">
        <f t="shared" si="1"/>
        <v>5</v>
      </c>
      <c r="H5" s="28">
        <v>0</v>
      </c>
      <c r="I5" s="28">
        <v>5</v>
      </c>
      <c r="J5" s="89">
        <f t="shared" si="0"/>
        <v>1</v>
      </c>
    </row>
    <row r="6" spans="1:10" x14ac:dyDescent="0.2">
      <c r="A6" s="16" t="s">
        <v>16</v>
      </c>
      <c r="B6" s="16" t="s">
        <v>17</v>
      </c>
      <c r="C6" s="16" t="s">
        <v>18</v>
      </c>
      <c r="D6" s="28">
        <v>4</v>
      </c>
      <c r="E6" s="28">
        <v>17</v>
      </c>
      <c r="F6" s="28">
        <v>0</v>
      </c>
      <c r="G6" s="28">
        <f t="shared" si="1"/>
        <v>21</v>
      </c>
      <c r="H6" s="28">
        <v>0</v>
      </c>
      <c r="I6" s="28">
        <v>21</v>
      </c>
      <c r="J6" s="89">
        <f t="shared" si="0"/>
        <v>1</v>
      </c>
    </row>
    <row r="7" spans="1:10" x14ac:dyDescent="0.2">
      <c r="A7" s="16" t="s">
        <v>19</v>
      </c>
      <c r="B7" s="16" t="s">
        <v>17</v>
      </c>
      <c r="C7" s="16" t="s">
        <v>20</v>
      </c>
      <c r="D7" s="28">
        <v>8</v>
      </c>
      <c r="E7" s="28">
        <v>56</v>
      </c>
      <c r="F7" s="28">
        <v>0</v>
      </c>
      <c r="G7" s="28">
        <f t="shared" si="1"/>
        <v>64</v>
      </c>
      <c r="H7" s="28">
        <v>0</v>
      </c>
      <c r="I7" s="28">
        <v>63</v>
      </c>
      <c r="J7" s="89">
        <f t="shared" si="0"/>
        <v>1.0158730158730158</v>
      </c>
    </row>
    <row r="8" spans="1:10" x14ac:dyDescent="0.2">
      <c r="A8" s="16" t="s">
        <v>21</v>
      </c>
      <c r="B8" s="16" t="s">
        <v>22</v>
      </c>
      <c r="C8" s="16" t="s">
        <v>23</v>
      </c>
      <c r="D8" s="28">
        <v>1</v>
      </c>
      <c r="E8" s="28">
        <v>17</v>
      </c>
      <c r="F8" s="28">
        <v>1</v>
      </c>
      <c r="G8" s="28">
        <f t="shared" si="1"/>
        <v>19</v>
      </c>
      <c r="H8" s="28">
        <v>1</v>
      </c>
      <c r="I8" s="28">
        <v>21</v>
      </c>
      <c r="J8" s="89">
        <f t="shared" si="0"/>
        <v>0.90476190476190477</v>
      </c>
    </row>
    <row r="9" spans="1:10" x14ac:dyDescent="0.2">
      <c r="A9" s="16" t="s">
        <v>24</v>
      </c>
      <c r="B9" s="16" t="s">
        <v>25</v>
      </c>
      <c r="C9" s="16" t="s">
        <v>26</v>
      </c>
      <c r="D9" s="28">
        <v>9</v>
      </c>
      <c r="E9" s="28">
        <v>113</v>
      </c>
      <c r="F9" s="28">
        <v>0</v>
      </c>
      <c r="G9" s="28">
        <f t="shared" si="1"/>
        <v>122</v>
      </c>
      <c r="H9" s="28">
        <v>3</v>
      </c>
      <c r="I9" s="28">
        <v>100</v>
      </c>
      <c r="J9" s="89">
        <f t="shared" si="0"/>
        <v>1.22</v>
      </c>
    </row>
    <row r="10" spans="1:10" x14ac:dyDescent="0.2">
      <c r="A10" s="16" t="s">
        <v>27</v>
      </c>
      <c r="B10" s="16" t="s">
        <v>28</v>
      </c>
      <c r="C10" s="16" t="s">
        <v>29</v>
      </c>
      <c r="D10" s="28">
        <v>1</v>
      </c>
      <c r="E10" s="28">
        <v>26</v>
      </c>
      <c r="F10" s="28">
        <v>0</v>
      </c>
      <c r="G10" s="28">
        <f t="shared" si="1"/>
        <v>27</v>
      </c>
      <c r="H10" s="28">
        <v>1</v>
      </c>
      <c r="I10" s="28">
        <v>26</v>
      </c>
      <c r="J10" s="89">
        <f t="shared" si="0"/>
        <v>1.0384615384615385</v>
      </c>
    </row>
    <row r="11" spans="1:10" x14ac:dyDescent="0.2">
      <c r="A11" s="16" t="s">
        <v>30</v>
      </c>
      <c r="B11" s="16" t="s">
        <v>31</v>
      </c>
      <c r="C11" s="16" t="s">
        <v>32</v>
      </c>
      <c r="D11" s="28">
        <v>4</v>
      </c>
      <c r="E11" s="28">
        <v>65</v>
      </c>
      <c r="F11" s="28">
        <v>0</v>
      </c>
      <c r="G11" s="28">
        <f t="shared" si="1"/>
        <v>69</v>
      </c>
      <c r="H11" s="28">
        <v>2</v>
      </c>
      <c r="I11" s="28">
        <v>45</v>
      </c>
      <c r="J11" s="89">
        <f t="shared" si="0"/>
        <v>1.5333333333333334</v>
      </c>
    </row>
    <row r="12" spans="1:10" x14ac:dyDescent="0.2">
      <c r="A12" s="16" t="s">
        <v>33</v>
      </c>
      <c r="B12" s="16" t="s">
        <v>31</v>
      </c>
      <c r="C12" s="16" t="s">
        <v>34</v>
      </c>
      <c r="D12" s="28">
        <v>17</v>
      </c>
      <c r="E12" s="28">
        <v>266</v>
      </c>
      <c r="F12" s="28">
        <v>2</v>
      </c>
      <c r="G12" s="28">
        <f t="shared" si="1"/>
        <v>285</v>
      </c>
      <c r="H12" s="28">
        <v>11</v>
      </c>
      <c r="I12" s="28">
        <v>179</v>
      </c>
      <c r="J12" s="89">
        <f t="shared" si="0"/>
        <v>1.5921787709497206</v>
      </c>
    </row>
    <row r="13" spans="1:10" x14ac:dyDescent="0.2">
      <c r="A13" s="16" t="s">
        <v>35</v>
      </c>
      <c r="B13" s="16" t="s">
        <v>36</v>
      </c>
      <c r="C13" s="16" t="s">
        <v>37</v>
      </c>
      <c r="D13" s="28">
        <v>5</v>
      </c>
      <c r="E13" s="28">
        <v>67</v>
      </c>
      <c r="F13" s="28">
        <v>0</v>
      </c>
      <c r="G13" s="28">
        <f t="shared" si="1"/>
        <v>72</v>
      </c>
      <c r="H13" s="28">
        <v>3</v>
      </c>
      <c r="I13" s="28">
        <v>74</v>
      </c>
      <c r="J13" s="89">
        <f t="shared" si="0"/>
        <v>0.97297297297297303</v>
      </c>
    </row>
    <row r="14" spans="1:10" x14ac:dyDescent="0.2">
      <c r="A14" s="16" t="s">
        <v>38</v>
      </c>
      <c r="B14" s="16" t="s">
        <v>36</v>
      </c>
      <c r="C14" s="16" t="s">
        <v>39</v>
      </c>
      <c r="D14" s="28">
        <v>0</v>
      </c>
      <c r="E14" s="28">
        <v>9</v>
      </c>
      <c r="F14" s="28">
        <v>0</v>
      </c>
      <c r="G14" s="28">
        <f t="shared" si="1"/>
        <v>9</v>
      </c>
      <c r="H14" s="28">
        <v>0</v>
      </c>
      <c r="I14" s="28">
        <v>6</v>
      </c>
      <c r="J14" s="89">
        <f t="shared" si="0"/>
        <v>1.5</v>
      </c>
    </row>
    <row r="15" spans="1:10" x14ac:dyDescent="0.2">
      <c r="A15" s="16" t="s">
        <v>40</v>
      </c>
      <c r="B15" s="16" t="s">
        <v>41</v>
      </c>
      <c r="C15" s="16" t="s">
        <v>42</v>
      </c>
      <c r="D15" s="28">
        <v>6</v>
      </c>
      <c r="E15" s="28">
        <v>53</v>
      </c>
      <c r="F15" s="28">
        <v>0</v>
      </c>
      <c r="G15" s="28">
        <f t="shared" si="1"/>
        <v>59</v>
      </c>
      <c r="H15" s="28">
        <v>1</v>
      </c>
      <c r="I15" s="28">
        <v>64</v>
      </c>
      <c r="J15" s="89">
        <f t="shared" si="0"/>
        <v>0.921875</v>
      </c>
    </row>
    <row r="16" spans="1:10" x14ac:dyDescent="0.2">
      <c r="A16" s="16" t="s">
        <v>43</v>
      </c>
      <c r="B16" s="16" t="s">
        <v>44</v>
      </c>
      <c r="C16" s="16" t="s">
        <v>45</v>
      </c>
      <c r="D16" s="28">
        <v>7</v>
      </c>
      <c r="E16" s="28">
        <v>98</v>
      </c>
      <c r="F16" s="28">
        <v>0</v>
      </c>
      <c r="G16" s="28">
        <f t="shared" si="1"/>
        <v>105</v>
      </c>
      <c r="H16" s="28">
        <v>6</v>
      </c>
      <c r="I16" s="28">
        <v>29</v>
      </c>
      <c r="J16" s="89">
        <f t="shared" si="0"/>
        <v>3.6206896551724137</v>
      </c>
    </row>
    <row r="17" spans="1:10" x14ac:dyDescent="0.2">
      <c r="A17" s="16" t="s">
        <v>46</v>
      </c>
      <c r="B17" s="16" t="s">
        <v>47</v>
      </c>
      <c r="C17" s="16" t="s">
        <v>48</v>
      </c>
      <c r="D17" s="28">
        <v>14</v>
      </c>
      <c r="E17" s="28">
        <v>225</v>
      </c>
      <c r="F17" s="28">
        <v>0</v>
      </c>
      <c r="G17" s="28">
        <f t="shared" si="1"/>
        <v>239</v>
      </c>
      <c r="H17" s="28">
        <v>10</v>
      </c>
      <c r="I17" s="28">
        <v>252</v>
      </c>
      <c r="J17" s="89">
        <f t="shared" si="0"/>
        <v>0.94841269841269837</v>
      </c>
    </row>
    <row r="18" spans="1:10" x14ac:dyDescent="0.2">
      <c r="A18" s="16" t="s">
        <v>49</v>
      </c>
      <c r="B18" s="16" t="s">
        <v>47</v>
      </c>
      <c r="C18" s="16" t="s">
        <v>50</v>
      </c>
      <c r="D18" s="28">
        <v>5</v>
      </c>
      <c r="E18" s="28">
        <v>170</v>
      </c>
      <c r="F18" s="28">
        <v>0</v>
      </c>
      <c r="G18" s="28">
        <f t="shared" si="1"/>
        <v>175</v>
      </c>
      <c r="H18" s="28">
        <v>5</v>
      </c>
      <c r="I18" s="28">
        <v>157</v>
      </c>
      <c r="J18" s="89">
        <f t="shared" si="0"/>
        <v>1.1146496815286624</v>
      </c>
    </row>
    <row r="19" spans="1:10" x14ac:dyDescent="0.2">
      <c r="A19" s="16" t="s">
        <v>51</v>
      </c>
      <c r="B19" s="16" t="s">
        <v>52</v>
      </c>
      <c r="C19" s="16" t="s">
        <v>53</v>
      </c>
      <c r="D19" s="28">
        <v>5</v>
      </c>
      <c r="E19" s="28">
        <v>34</v>
      </c>
      <c r="F19" s="28">
        <v>0</v>
      </c>
      <c r="G19" s="28">
        <f t="shared" si="1"/>
        <v>39</v>
      </c>
      <c r="H19" s="28">
        <v>5</v>
      </c>
      <c r="I19" s="28">
        <v>12</v>
      </c>
      <c r="J19" s="89">
        <f t="shared" si="0"/>
        <v>3.25</v>
      </c>
    </row>
    <row r="20" spans="1:10" x14ac:dyDescent="0.2">
      <c r="A20" s="16" t="s">
        <v>54</v>
      </c>
      <c r="B20" s="16" t="s">
        <v>55</v>
      </c>
      <c r="C20" s="16" t="s">
        <v>56</v>
      </c>
      <c r="D20" s="28">
        <v>16</v>
      </c>
      <c r="E20" s="28">
        <v>305</v>
      </c>
      <c r="F20" s="28">
        <v>0</v>
      </c>
      <c r="G20" s="28">
        <f t="shared" si="1"/>
        <v>321</v>
      </c>
      <c r="H20" s="28">
        <v>5</v>
      </c>
      <c r="I20" s="28">
        <v>299</v>
      </c>
      <c r="J20" s="89">
        <f t="shared" si="0"/>
        <v>1.0735785953177257</v>
      </c>
    </row>
    <row r="21" spans="1:10" x14ac:dyDescent="0.2">
      <c r="A21" s="56" t="s">
        <v>57</v>
      </c>
      <c r="B21" s="16" t="s">
        <v>55</v>
      </c>
      <c r="C21" s="16" t="s">
        <v>404</v>
      </c>
      <c r="D21" s="28">
        <v>0</v>
      </c>
      <c r="E21" s="28">
        <v>11</v>
      </c>
      <c r="F21" s="28">
        <v>0</v>
      </c>
      <c r="G21" s="28">
        <f t="shared" si="1"/>
        <v>11</v>
      </c>
      <c r="H21" s="28">
        <v>0</v>
      </c>
      <c r="I21" s="28">
        <v>11</v>
      </c>
      <c r="J21" s="89">
        <f t="shared" si="0"/>
        <v>1</v>
      </c>
    </row>
    <row r="22" spans="1:10" x14ac:dyDescent="0.2">
      <c r="A22" s="16" t="s">
        <v>59</v>
      </c>
      <c r="B22" s="16" t="s">
        <v>60</v>
      </c>
      <c r="C22" s="16" t="s">
        <v>61</v>
      </c>
      <c r="D22" s="28">
        <v>1</v>
      </c>
      <c r="E22" s="28">
        <v>10</v>
      </c>
      <c r="F22" s="28">
        <v>0</v>
      </c>
      <c r="G22" s="28">
        <f t="shared" si="1"/>
        <v>11</v>
      </c>
      <c r="H22" s="28">
        <v>0</v>
      </c>
      <c r="I22" s="28">
        <v>13</v>
      </c>
      <c r="J22" s="89">
        <f t="shared" si="0"/>
        <v>0.84615384615384615</v>
      </c>
    </row>
    <row r="23" spans="1:10" x14ac:dyDescent="0.2">
      <c r="A23" s="16" t="s">
        <v>62</v>
      </c>
      <c r="B23" s="16" t="s">
        <v>63</v>
      </c>
      <c r="C23" s="16" t="s">
        <v>64</v>
      </c>
      <c r="D23" s="28">
        <v>0</v>
      </c>
      <c r="E23" s="28">
        <v>39</v>
      </c>
      <c r="F23" s="28">
        <v>0</v>
      </c>
      <c r="G23" s="28">
        <f t="shared" si="1"/>
        <v>39</v>
      </c>
      <c r="H23" s="28">
        <v>0</v>
      </c>
      <c r="I23" s="28">
        <v>40</v>
      </c>
      <c r="J23" s="89">
        <f t="shared" si="0"/>
        <v>0.97499999999999998</v>
      </c>
    </row>
    <row r="24" spans="1:10" x14ac:dyDescent="0.2">
      <c r="A24" s="16" t="s">
        <v>65</v>
      </c>
      <c r="B24" s="16" t="s">
        <v>66</v>
      </c>
      <c r="C24" s="16" t="s">
        <v>67</v>
      </c>
      <c r="D24" s="28">
        <v>10</v>
      </c>
      <c r="E24" s="28">
        <v>121</v>
      </c>
      <c r="F24" s="28">
        <v>0</v>
      </c>
      <c r="G24" s="28">
        <f t="shared" si="1"/>
        <v>131</v>
      </c>
      <c r="H24" s="28">
        <v>7</v>
      </c>
      <c r="I24" s="28">
        <v>131</v>
      </c>
      <c r="J24" s="89">
        <f t="shared" si="0"/>
        <v>1</v>
      </c>
    </row>
    <row r="25" spans="1:10" x14ac:dyDescent="0.2">
      <c r="A25" s="16" t="s">
        <v>68</v>
      </c>
      <c r="B25" s="16" t="s">
        <v>66</v>
      </c>
      <c r="C25" s="16" t="s">
        <v>69</v>
      </c>
      <c r="D25" s="28">
        <v>5</v>
      </c>
      <c r="E25" s="28">
        <v>73</v>
      </c>
      <c r="F25" s="28">
        <v>0</v>
      </c>
      <c r="G25" s="28">
        <f t="shared" si="1"/>
        <v>78</v>
      </c>
      <c r="H25" s="28">
        <v>5</v>
      </c>
      <c r="I25" s="28">
        <v>56</v>
      </c>
      <c r="J25" s="89">
        <f t="shared" si="0"/>
        <v>1.3928571428571428</v>
      </c>
    </row>
    <row r="26" spans="1:10" x14ac:dyDescent="0.2">
      <c r="A26" s="16" t="s">
        <v>70</v>
      </c>
      <c r="B26" s="16" t="s">
        <v>71</v>
      </c>
      <c r="C26" s="16" t="s">
        <v>72</v>
      </c>
      <c r="D26" s="28">
        <v>2</v>
      </c>
      <c r="E26" s="28">
        <v>35</v>
      </c>
      <c r="F26" s="28">
        <v>0</v>
      </c>
      <c r="G26" s="28">
        <f t="shared" si="1"/>
        <v>37</v>
      </c>
      <c r="H26" s="28">
        <v>1</v>
      </c>
      <c r="I26" s="28">
        <v>42</v>
      </c>
      <c r="J26" s="89">
        <f t="shared" si="0"/>
        <v>0.88095238095238093</v>
      </c>
    </row>
    <row r="27" spans="1:10" x14ac:dyDescent="0.2">
      <c r="A27" s="58" t="s">
        <v>73</v>
      </c>
      <c r="B27" s="16" t="s">
        <v>71</v>
      </c>
      <c r="C27" s="16" t="s">
        <v>74</v>
      </c>
      <c r="D27" s="28">
        <v>2</v>
      </c>
      <c r="E27" s="28">
        <v>53</v>
      </c>
      <c r="F27" s="28">
        <v>0</v>
      </c>
      <c r="G27" s="28">
        <f t="shared" si="1"/>
        <v>55</v>
      </c>
      <c r="H27" s="28">
        <v>2</v>
      </c>
      <c r="I27" s="28">
        <v>58</v>
      </c>
      <c r="J27" s="89">
        <f t="shared" si="0"/>
        <v>0.94827586206896552</v>
      </c>
    </row>
    <row r="28" spans="1:10" x14ac:dyDescent="0.2">
      <c r="A28" s="16" t="s">
        <v>75</v>
      </c>
      <c r="B28" s="16" t="s">
        <v>76</v>
      </c>
      <c r="C28" s="16" t="s">
        <v>77</v>
      </c>
      <c r="D28" s="28">
        <v>8</v>
      </c>
      <c r="E28" s="28">
        <v>58</v>
      </c>
      <c r="F28" s="28">
        <v>0</v>
      </c>
      <c r="G28" s="28">
        <f t="shared" si="1"/>
        <v>66</v>
      </c>
      <c r="H28" s="28">
        <v>5</v>
      </c>
      <c r="I28" s="28">
        <v>61</v>
      </c>
      <c r="J28" s="89">
        <f t="shared" si="0"/>
        <v>1.0819672131147542</v>
      </c>
    </row>
    <row r="29" spans="1:10" x14ac:dyDescent="0.2">
      <c r="A29" s="16" t="s">
        <v>78</v>
      </c>
      <c r="B29" s="16" t="s">
        <v>79</v>
      </c>
      <c r="C29" s="16" t="s">
        <v>80</v>
      </c>
      <c r="D29" s="28">
        <v>0</v>
      </c>
      <c r="E29" s="28">
        <v>3</v>
      </c>
      <c r="F29" s="28">
        <v>0</v>
      </c>
      <c r="G29" s="28">
        <f t="shared" si="1"/>
        <v>3</v>
      </c>
      <c r="H29" s="28">
        <v>0</v>
      </c>
      <c r="I29" s="28">
        <v>2</v>
      </c>
      <c r="J29" s="89">
        <f t="shared" si="0"/>
        <v>1.5</v>
      </c>
    </row>
    <row r="30" spans="1:10" x14ac:dyDescent="0.2">
      <c r="A30" s="16" t="s">
        <v>81</v>
      </c>
      <c r="B30" s="16" t="s">
        <v>82</v>
      </c>
      <c r="C30" s="16" t="s">
        <v>83</v>
      </c>
      <c r="D30" s="28">
        <v>0</v>
      </c>
      <c r="E30" s="28">
        <v>2</v>
      </c>
      <c r="F30" s="28">
        <v>0</v>
      </c>
      <c r="G30" s="28">
        <f t="shared" si="1"/>
        <v>2</v>
      </c>
      <c r="H30" s="28">
        <v>0</v>
      </c>
      <c r="I30" s="28">
        <v>2</v>
      </c>
      <c r="J30" s="89">
        <f t="shared" si="0"/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28">
        <v>17</v>
      </c>
      <c r="E31" s="28">
        <v>261</v>
      </c>
      <c r="F31" s="28">
        <v>0</v>
      </c>
      <c r="G31" s="28">
        <f t="shared" si="1"/>
        <v>278</v>
      </c>
      <c r="H31" s="28">
        <v>5</v>
      </c>
      <c r="I31" s="28">
        <v>218</v>
      </c>
      <c r="J31" s="89">
        <f t="shared" si="0"/>
        <v>1.275229357798165</v>
      </c>
    </row>
    <row r="32" spans="1:10" x14ac:dyDescent="0.2">
      <c r="A32" s="16" t="s">
        <v>88</v>
      </c>
      <c r="B32" s="16" t="s">
        <v>89</v>
      </c>
      <c r="C32" s="16" t="s">
        <v>90</v>
      </c>
      <c r="D32" s="28">
        <v>1</v>
      </c>
      <c r="E32" s="28">
        <v>55</v>
      </c>
      <c r="F32" s="28">
        <v>0</v>
      </c>
      <c r="G32" s="28">
        <f t="shared" si="1"/>
        <v>56</v>
      </c>
      <c r="H32" s="28">
        <v>1</v>
      </c>
      <c r="I32" s="28">
        <v>50</v>
      </c>
      <c r="J32" s="89">
        <f t="shared" si="0"/>
        <v>1.1200000000000001</v>
      </c>
    </row>
    <row r="33" spans="1:10" x14ac:dyDescent="0.2">
      <c r="A33" s="16" t="s">
        <v>91</v>
      </c>
      <c r="B33" s="16" t="s">
        <v>92</v>
      </c>
      <c r="C33" s="16" t="s">
        <v>93</v>
      </c>
      <c r="D33" s="28">
        <v>5</v>
      </c>
      <c r="E33" s="28">
        <v>83</v>
      </c>
      <c r="F33" s="28">
        <v>0</v>
      </c>
      <c r="G33" s="28">
        <f t="shared" si="1"/>
        <v>88</v>
      </c>
      <c r="H33" s="28">
        <v>5</v>
      </c>
      <c r="I33" s="28">
        <v>104</v>
      </c>
      <c r="J33" s="89">
        <f t="shared" si="0"/>
        <v>0.84615384615384615</v>
      </c>
    </row>
    <row r="34" spans="1:10" x14ac:dyDescent="0.2">
      <c r="A34" s="16" t="s">
        <v>94</v>
      </c>
      <c r="B34" s="16" t="s">
        <v>95</v>
      </c>
      <c r="C34" s="16" t="s">
        <v>96</v>
      </c>
      <c r="D34" s="28">
        <v>1</v>
      </c>
      <c r="E34" s="28">
        <v>5</v>
      </c>
      <c r="F34" s="28">
        <v>1</v>
      </c>
      <c r="G34" s="28">
        <f t="shared" si="1"/>
        <v>7</v>
      </c>
      <c r="H34" s="28">
        <v>0</v>
      </c>
      <c r="I34" s="28">
        <v>6</v>
      </c>
      <c r="J34" s="89">
        <f t="shared" si="0"/>
        <v>1.1666666666666667</v>
      </c>
    </row>
    <row r="35" spans="1:10" x14ac:dyDescent="0.2">
      <c r="A35" s="16" t="s">
        <v>97</v>
      </c>
      <c r="B35" s="16" t="s">
        <v>98</v>
      </c>
      <c r="C35" s="16" t="s">
        <v>99</v>
      </c>
      <c r="D35" s="28">
        <v>2</v>
      </c>
      <c r="E35" s="28">
        <v>13</v>
      </c>
      <c r="F35" s="28">
        <v>0</v>
      </c>
      <c r="G35" s="28">
        <f t="shared" si="1"/>
        <v>15</v>
      </c>
      <c r="H35" s="28">
        <v>2</v>
      </c>
      <c r="I35" s="28">
        <v>15</v>
      </c>
      <c r="J35" s="89">
        <f t="shared" si="0"/>
        <v>1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28">
        <v>0</v>
      </c>
      <c r="E36" s="28">
        <v>10</v>
      </c>
      <c r="F36" s="28">
        <v>0</v>
      </c>
      <c r="G36" s="28">
        <f t="shared" si="1"/>
        <v>10</v>
      </c>
      <c r="H36" s="28">
        <v>0</v>
      </c>
      <c r="I36" s="28">
        <v>12</v>
      </c>
      <c r="J36" s="89">
        <f t="shared" si="0"/>
        <v>0.83333333333333337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28">
        <v>0</v>
      </c>
      <c r="E37" s="28">
        <v>8</v>
      </c>
      <c r="F37" s="28">
        <v>0</v>
      </c>
      <c r="G37" s="28">
        <f t="shared" si="1"/>
        <v>8</v>
      </c>
      <c r="H37" s="28">
        <v>0</v>
      </c>
      <c r="I37" s="28">
        <v>10</v>
      </c>
      <c r="J37" s="89">
        <f t="shared" si="0"/>
        <v>0.8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28">
        <v>4</v>
      </c>
      <c r="E38" s="28">
        <v>26</v>
      </c>
      <c r="F38" s="28">
        <v>0</v>
      </c>
      <c r="G38" s="28">
        <f t="shared" si="1"/>
        <v>30</v>
      </c>
      <c r="H38" s="28">
        <v>4</v>
      </c>
      <c r="I38" s="28">
        <v>31</v>
      </c>
      <c r="J38" s="89">
        <f t="shared" si="0"/>
        <v>0.967741935483871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28">
        <v>3</v>
      </c>
      <c r="E39" s="28">
        <v>23</v>
      </c>
      <c r="F39" s="28">
        <v>0</v>
      </c>
      <c r="G39" s="28">
        <f t="shared" si="1"/>
        <v>26</v>
      </c>
      <c r="H39" s="28">
        <v>3</v>
      </c>
      <c r="I39" s="28">
        <v>23</v>
      </c>
      <c r="J39" s="89">
        <f t="shared" si="0"/>
        <v>1.1304347826086956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28">
        <v>8</v>
      </c>
      <c r="E40" s="28">
        <v>79</v>
      </c>
      <c r="F40" s="28">
        <v>0</v>
      </c>
      <c r="G40" s="28">
        <f t="shared" si="1"/>
        <v>87</v>
      </c>
      <c r="H40" s="28">
        <v>7</v>
      </c>
      <c r="I40" s="28">
        <v>101</v>
      </c>
      <c r="J40" s="89">
        <f t="shared" si="0"/>
        <v>0.86138613861386137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28">
        <v>1</v>
      </c>
      <c r="E41" s="28">
        <v>10</v>
      </c>
      <c r="F41" s="28">
        <v>0</v>
      </c>
      <c r="G41" s="28">
        <f t="shared" si="1"/>
        <v>11</v>
      </c>
      <c r="H41" s="28">
        <v>0</v>
      </c>
      <c r="I41" s="28">
        <v>9</v>
      </c>
      <c r="J41" s="89">
        <f t="shared" si="0"/>
        <v>1.2222222222222223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28">
        <v>0</v>
      </c>
      <c r="E42" s="28">
        <v>12</v>
      </c>
      <c r="F42" s="28">
        <v>0</v>
      </c>
      <c r="G42" s="28">
        <f t="shared" si="1"/>
        <v>12</v>
      </c>
      <c r="H42" s="28">
        <v>0</v>
      </c>
      <c r="I42" s="28">
        <v>9</v>
      </c>
      <c r="J42" s="89">
        <f t="shared" si="0"/>
        <v>1.3333333333333333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28">
        <v>13</v>
      </c>
      <c r="E43" s="28">
        <v>114</v>
      </c>
      <c r="F43" s="28">
        <v>0</v>
      </c>
      <c r="G43" s="28">
        <f t="shared" si="1"/>
        <v>127</v>
      </c>
      <c r="H43" s="28">
        <v>2</v>
      </c>
      <c r="I43" s="28">
        <v>109</v>
      </c>
      <c r="J43" s="89">
        <f t="shared" si="0"/>
        <v>1.165137614678899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28">
        <v>0</v>
      </c>
      <c r="E44" s="28">
        <v>28</v>
      </c>
      <c r="F44" s="28">
        <v>0</v>
      </c>
      <c r="G44" s="28">
        <f t="shared" si="1"/>
        <v>28</v>
      </c>
      <c r="H44" s="28">
        <v>0</v>
      </c>
      <c r="I44" s="28">
        <v>28</v>
      </c>
      <c r="J44" s="89">
        <f t="shared" si="0"/>
        <v>1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28">
        <v>1</v>
      </c>
      <c r="E45" s="28">
        <v>49</v>
      </c>
      <c r="F45" s="28">
        <v>0</v>
      </c>
      <c r="G45" s="28">
        <f t="shared" si="1"/>
        <v>50</v>
      </c>
      <c r="H45" s="28">
        <v>0</v>
      </c>
      <c r="I45" s="28">
        <v>46</v>
      </c>
      <c r="J45" s="89">
        <f t="shared" si="0"/>
        <v>1.0869565217391304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28">
        <v>6</v>
      </c>
      <c r="E46" s="28">
        <v>43</v>
      </c>
      <c r="F46" s="28">
        <v>0</v>
      </c>
      <c r="G46" s="28">
        <f t="shared" si="1"/>
        <v>49</v>
      </c>
      <c r="H46" s="28">
        <v>0</v>
      </c>
      <c r="I46" s="28">
        <v>28</v>
      </c>
      <c r="J46" s="89">
        <f t="shared" si="0"/>
        <v>1.75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28">
        <v>0</v>
      </c>
      <c r="E47" s="28">
        <v>18</v>
      </c>
      <c r="F47" s="28">
        <v>0</v>
      </c>
      <c r="G47" s="28">
        <f t="shared" si="1"/>
        <v>18</v>
      </c>
      <c r="H47" s="28">
        <v>0</v>
      </c>
      <c r="I47" s="28">
        <v>17</v>
      </c>
      <c r="J47" s="89">
        <f t="shared" si="0"/>
        <v>1.0588235294117647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28">
        <v>7</v>
      </c>
      <c r="E48" s="28">
        <v>72</v>
      </c>
      <c r="F48" s="28">
        <v>0</v>
      </c>
      <c r="G48" s="28">
        <f t="shared" si="1"/>
        <v>79</v>
      </c>
      <c r="H48" s="28">
        <v>6</v>
      </c>
      <c r="I48" s="28">
        <v>83</v>
      </c>
      <c r="J48" s="89">
        <f t="shared" si="0"/>
        <v>0.95180722891566261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28">
        <v>10</v>
      </c>
      <c r="E49" s="28">
        <v>122</v>
      </c>
      <c r="F49" s="28">
        <v>0</v>
      </c>
      <c r="G49" s="28">
        <f t="shared" si="1"/>
        <v>132</v>
      </c>
      <c r="H49" s="28">
        <v>5</v>
      </c>
      <c r="I49" s="28">
        <v>88</v>
      </c>
      <c r="J49" s="89">
        <f t="shared" si="0"/>
        <v>1.5</v>
      </c>
    </row>
    <row r="50" spans="1:10" x14ac:dyDescent="0.2">
      <c r="A50" s="59" t="s">
        <v>140</v>
      </c>
      <c r="B50" s="59" t="s">
        <v>141</v>
      </c>
      <c r="C50" s="59" t="s">
        <v>142</v>
      </c>
      <c r="D50" s="90">
        <v>5</v>
      </c>
      <c r="E50" s="90">
        <v>50</v>
      </c>
      <c r="F50" s="90">
        <v>0</v>
      </c>
      <c r="G50" s="90">
        <f t="shared" si="1"/>
        <v>55</v>
      </c>
      <c r="H50" s="90">
        <v>5</v>
      </c>
      <c r="I50" s="90">
        <v>75</v>
      </c>
      <c r="J50" s="91">
        <f t="shared" si="0"/>
        <v>0.73333333333333328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28">
        <v>5</v>
      </c>
      <c r="E51" s="28">
        <v>29</v>
      </c>
      <c r="F51" s="28">
        <v>0</v>
      </c>
      <c r="G51" s="28">
        <f t="shared" si="1"/>
        <v>34</v>
      </c>
      <c r="H51" s="28">
        <v>4</v>
      </c>
      <c r="I51" s="28">
        <v>31</v>
      </c>
      <c r="J51" s="89">
        <f t="shared" si="0"/>
        <v>1.096774193548387</v>
      </c>
    </row>
    <row r="52" spans="1:10" x14ac:dyDescent="0.2">
      <c r="A52" s="59" t="s">
        <v>146</v>
      </c>
      <c r="B52" s="59" t="s">
        <v>147</v>
      </c>
      <c r="C52" s="59" t="s">
        <v>148</v>
      </c>
      <c r="D52" s="90">
        <v>0</v>
      </c>
      <c r="E52" s="90">
        <v>15</v>
      </c>
      <c r="F52" s="90">
        <v>0</v>
      </c>
      <c r="G52" s="90">
        <f t="shared" si="1"/>
        <v>15</v>
      </c>
      <c r="H52" s="90">
        <v>0</v>
      </c>
      <c r="I52" s="90">
        <v>23</v>
      </c>
      <c r="J52" s="91">
        <f t="shared" si="0"/>
        <v>0.65217391304347827</v>
      </c>
    </row>
    <row r="53" spans="1:10" x14ac:dyDescent="0.2">
      <c r="A53" s="59" t="s">
        <v>149</v>
      </c>
      <c r="B53" s="59" t="s">
        <v>147</v>
      </c>
      <c r="C53" s="59" t="s">
        <v>150</v>
      </c>
      <c r="D53" s="90">
        <v>2</v>
      </c>
      <c r="E53" s="90">
        <v>20</v>
      </c>
      <c r="F53" s="90">
        <v>0</v>
      </c>
      <c r="G53" s="90">
        <f t="shared" si="1"/>
        <v>22</v>
      </c>
      <c r="H53" s="90">
        <v>0</v>
      </c>
      <c r="I53" s="90">
        <v>31</v>
      </c>
      <c r="J53" s="91">
        <f t="shared" si="0"/>
        <v>0.70967741935483875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28">
        <v>4</v>
      </c>
      <c r="E54" s="28">
        <v>150</v>
      </c>
      <c r="F54" s="28">
        <v>0</v>
      </c>
      <c r="G54" s="28">
        <f t="shared" si="1"/>
        <v>154</v>
      </c>
      <c r="H54" s="28">
        <v>4</v>
      </c>
      <c r="I54" s="28">
        <v>44</v>
      </c>
      <c r="J54" s="89">
        <f t="shared" si="0"/>
        <v>3.5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28">
        <v>0</v>
      </c>
      <c r="E55" s="28">
        <v>19</v>
      </c>
      <c r="F55" s="28">
        <v>0</v>
      </c>
      <c r="G55" s="28">
        <f t="shared" si="1"/>
        <v>19</v>
      </c>
      <c r="H55" s="28">
        <v>0</v>
      </c>
      <c r="I55" s="28">
        <v>15</v>
      </c>
      <c r="J55" s="89">
        <f t="shared" si="0"/>
        <v>1.2666666666666666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28">
        <v>2</v>
      </c>
      <c r="E56" s="28">
        <v>18</v>
      </c>
      <c r="F56" s="28">
        <v>0</v>
      </c>
      <c r="G56" s="28">
        <f t="shared" si="1"/>
        <v>20</v>
      </c>
      <c r="H56" s="28">
        <v>0</v>
      </c>
      <c r="I56" s="28">
        <v>19</v>
      </c>
      <c r="J56" s="89">
        <f t="shared" si="0"/>
        <v>1.0526315789473684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28">
        <v>4</v>
      </c>
      <c r="E57" s="28">
        <v>37</v>
      </c>
      <c r="F57" s="28">
        <v>0</v>
      </c>
      <c r="G57" s="28">
        <f t="shared" si="1"/>
        <v>41</v>
      </c>
      <c r="H57" s="28">
        <v>1</v>
      </c>
      <c r="I57" s="28">
        <v>28</v>
      </c>
      <c r="J57" s="89">
        <f t="shared" si="0"/>
        <v>1.4642857142857142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28">
        <v>6</v>
      </c>
      <c r="E58" s="28">
        <v>43</v>
      </c>
      <c r="F58" s="28">
        <v>0</v>
      </c>
      <c r="G58" s="28">
        <f t="shared" si="1"/>
        <v>49</v>
      </c>
      <c r="H58" s="28">
        <v>6</v>
      </c>
      <c r="I58" s="28">
        <v>34</v>
      </c>
      <c r="J58" s="89">
        <f t="shared" si="0"/>
        <v>1.4411764705882353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28">
        <v>0</v>
      </c>
      <c r="E59" s="28">
        <v>113</v>
      </c>
      <c r="F59" s="28">
        <v>0</v>
      </c>
      <c r="G59" s="28">
        <f t="shared" si="1"/>
        <v>113</v>
      </c>
      <c r="H59" s="28">
        <v>0</v>
      </c>
      <c r="I59" s="28">
        <v>59</v>
      </c>
      <c r="J59" s="89">
        <f t="shared" si="0"/>
        <v>1.9152542372881356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28">
        <v>4</v>
      </c>
      <c r="E60" s="28">
        <v>19</v>
      </c>
      <c r="F60" s="28">
        <v>0</v>
      </c>
      <c r="G60" s="28">
        <f t="shared" si="1"/>
        <v>23</v>
      </c>
      <c r="H60" s="28">
        <v>2</v>
      </c>
      <c r="I60" s="28">
        <v>22</v>
      </c>
      <c r="J60" s="89">
        <f t="shared" si="0"/>
        <v>1.0454545454545454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28">
        <v>9</v>
      </c>
      <c r="E61" s="28">
        <v>106</v>
      </c>
      <c r="F61" s="28">
        <v>0</v>
      </c>
      <c r="G61" s="28">
        <f t="shared" si="1"/>
        <v>115</v>
      </c>
      <c r="H61" s="28">
        <v>1</v>
      </c>
      <c r="I61" s="28">
        <v>116</v>
      </c>
      <c r="J61" s="89">
        <f t="shared" si="0"/>
        <v>0.99137931034482762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28">
        <v>5</v>
      </c>
      <c r="E62" s="28">
        <v>32</v>
      </c>
      <c r="F62" s="28">
        <v>0</v>
      </c>
      <c r="G62" s="28">
        <f t="shared" si="1"/>
        <v>37</v>
      </c>
      <c r="H62" s="28">
        <v>2</v>
      </c>
      <c r="I62" s="28">
        <v>23</v>
      </c>
      <c r="J62" s="89">
        <f t="shared" si="0"/>
        <v>1.6086956521739131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28">
        <v>4</v>
      </c>
      <c r="E63" s="28">
        <v>20</v>
      </c>
      <c r="F63" s="28">
        <v>0</v>
      </c>
      <c r="G63" s="28">
        <f t="shared" si="1"/>
        <v>24</v>
      </c>
      <c r="H63" s="28">
        <v>2</v>
      </c>
      <c r="I63" s="28">
        <v>24</v>
      </c>
      <c r="J63" s="89">
        <f t="shared" si="0"/>
        <v>1</v>
      </c>
    </row>
    <row r="64" spans="1:10" x14ac:dyDescent="0.2">
      <c r="A64" s="16" t="s">
        <v>181</v>
      </c>
      <c r="B64" s="16" t="s">
        <v>180</v>
      </c>
      <c r="C64" s="16" t="s">
        <v>402</v>
      </c>
      <c r="D64" s="28">
        <v>5</v>
      </c>
      <c r="E64" s="28">
        <v>108</v>
      </c>
      <c r="F64" s="28">
        <v>0</v>
      </c>
      <c r="G64" s="28">
        <f t="shared" si="1"/>
        <v>113</v>
      </c>
      <c r="H64" s="28">
        <v>8</v>
      </c>
      <c r="I64" s="28">
        <v>117</v>
      </c>
      <c r="J64" s="89">
        <f t="shared" si="0"/>
        <v>0.96581196581196582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28">
        <v>5</v>
      </c>
      <c r="E65" s="28">
        <v>198</v>
      </c>
      <c r="F65" s="28">
        <v>0</v>
      </c>
      <c r="G65" s="28">
        <f t="shared" si="1"/>
        <v>203</v>
      </c>
      <c r="H65" s="28">
        <v>2</v>
      </c>
      <c r="I65" s="28">
        <v>196</v>
      </c>
      <c r="J65" s="89">
        <f t="shared" si="0"/>
        <v>1.0357142857142858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28">
        <v>9</v>
      </c>
      <c r="E66" s="28">
        <v>128</v>
      </c>
      <c r="F66" s="28">
        <v>0</v>
      </c>
      <c r="G66" s="28">
        <f t="shared" si="1"/>
        <v>137</v>
      </c>
      <c r="H66" s="28">
        <v>0</v>
      </c>
      <c r="I66" s="28">
        <v>143</v>
      </c>
      <c r="J66" s="89">
        <f t="shared" si="0"/>
        <v>0.95804195804195802</v>
      </c>
    </row>
    <row r="67" spans="1:10" x14ac:dyDescent="0.2">
      <c r="A67" s="16" t="s">
        <v>390</v>
      </c>
      <c r="B67" s="16" t="s">
        <v>180</v>
      </c>
      <c r="C67" s="16" t="s">
        <v>403</v>
      </c>
      <c r="D67" s="28">
        <v>8</v>
      </c>
      <c r="E67" s="28">
        <v>90</v>
      </c>
      <c r="F67" s="28">
        <v>0</v>
      </c>
      <c r="G67" s="28">
        <f t="shared" si="1"/>
        <v>98</v>
      </c>
      <c r="H67" s="28">
        <v>3</v>
      </c>
      <c r="I67" s="28">
        <v>113</v>
      </c>
      <c r="J67" s="89">
        <f t="shared" si="0"/>
        <v>0.86725663716814161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28">
        <v>7</v>
      </c>
      <c r="E68" s="28">
        <v>69</v>
      </c>
      <c r="F68" s="28">
        <v>0</v>
      </c>
      <c r="G68" s="28">
        <f t="shared" si="1"/>
        <v>76</v>
      </c>
      <c r="H68" s="28">
        <v>0</v>
      </c>
      <c r="I68" s="28">
        <v>91</v>
      </c>
      <c r="J68" s="89">
        <f t="shared" si="0"/>
        <v>0.8351648351648352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28">
        <v>0</v>
      </c>
      <c r="E69" s="28">
        <v>122</v>
      </c>
      <c r="F69" s="28">
        <v>0</v>
      </c>
      <c r="G69" s="28">
        <f t="shared" si="1"/>
        <v>122</v>
      </c>
      <c r="H69" s="28">
        <v>1</v>
      </c>
      <c r="I69" s="28">
        <v>146</v>
      </c>
      <c r="J69" s="89">
        <f t="shared" si="0"/>
        <v>0.83561643835616439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28">
        <v>0</v>
      </c>
      <c r="E70" s="28">
        <v>44</v>
      </c>
      <c r="F70" s="28">
        <v>0</v>
      </c>
      <c r="G70" s="28">
        <f t="shared" si="1"/>
        <v>44</v>
      </c>
      <c r="H70" s="28">
        <v>0</v>
      </c>
      <c r="I70" s="28">
        <v>44</v>
      </c>
      <c r="J70" s="89">
        <f t="shared" si="0"/>
        <v>1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28">
        <v>9</v>
      </c>
      <c r="E71" s="28">
        <v>161</v>
      </c>
      <c r="F71" s="28">
        <v>0</v>
      </c>
      <c r="G71" s="28">
        <f t="shared" si="1"/>
        <v>170</v>
      </c>
      <c r="H71" s="28">
        <v>0</v>
      </c>
      <c r="I71" s="28">
        <v>206</v>
      </c>
      <c r="J71" s="89">
        <f t="shared" si="0"/>
        <v>0.82524271844660191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28">
        <v>10</v>
      </c>
      <c r="E72" s="28">
        <v>495</v>
      </c>
      <c r="F72" s="28">
        <v>0</v>
      </c>
      <c r="G72" s="28">
        <f t="shared" si="1"/>
        <v>505</v>
      </c>
      <c r="H72" s="28">
        <v>0</v>
      </c>
      <c r="I72" s="28">
        <v>629</v>
      </c>
      <c r="J72" s="89">
        <f t="shared" si="0"/>
        <v>0.80286168521462642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28">
        <v>0</v>
      </c>
      <c r="E73" s="28">
        <v>155</v>
      </c>
      <c r="F73" s="28">
        <v>0</v>
      </c>
      <c r="G73" s="28">
        <f t="shared" si="1"/>
        <v>155</v>
      </c>
      <c r="H73" s="28">
        <v>0</v>
      </c>
      <c r="I73" s="28">
        <v>159</v>
      </c>
      <c r="J73" s="89">
        <f t="shared" si="0"/>
        <v>0.97484276729559749</v>
      </c>
    </row>
    <row r="74" spans="1:10" x14ac:dyDescent="0.2">
      <c r="A74" s="16" t="s">
        <v>201</v>
      </c>
      <c r="B74" s="16" t="s">
        <v>180</v>
      </c>
      <c r="C74" s="16" t="s">
        <v>420</v>
      </c>
      <c r="D74" s="28">
        <v>11</v>
      </c>
      <c r="E74" s="28">
        <v>578</v>
      </c>
      <c r="F74" s="28">
        <v>0</v>
      </c>
      <c r="G74" s="28">
        <f t="shared" si="1"/>
        <v>589</v>
      </c>
      <c r="H74" s="28">
        <v>11</v>
      </c>
      <c r="I74" s="28">
        <v>559</v>
      </c>
      <c r="J74" s="89">
        <f t="shared" si="0"/>
        <v>1.0536672629695885</v>
      </c>
    </row>
    <row r="75" spans="1:10" x14ac:dyDescent="0.2">
      <c r="A75" s="16" t="s">
        <v>203</v>
      </c>
      <c r="B75" s="16" t="s">
        <v>180</v>
      </c>
      <c r="C75" s="16" t="s">
        <v>421</v>
      </c>
      <c r="D75" s="28">
        <v>11</v>
      </c>
      <c r="E75" s="28">
        <v>296</v>
      </c>
      <c r="F75" s="28">
        <v>0</v>
      </c>
      <c r="G75" s="28">
        <f t="shared" si="1"/>
        <v>307</v>
      </c>
      <c r="H75" s="28">
        <v>0</v>
      </c>
      <c r="I75" s="28">
        <v>306</v>
      </c>
      <c r="J75" s="89">
        <f t="shared" si="0"/>
        <v>1.0032679738562091</v>
      </c>
    </row>
    <row r="76" spans="1:10" x14ac:dyDescent="0.2">
      <c r="A76" s="16" t="s">
        <v>396</v>
      </c>
      <c r="B76" s="16" t="s">
        <v>180</v>
      </c>
      <c r="C76" s="16" t="s">
        <v>422</v>
      </c>
      <c r="D76" s="28">
        <v>10</v>
      </c>
      <c r="E76" s="28">
        <v>128</v>
      </c>
      <c r="F76" s="28">
        <v>0</v>
      </c>
      <c r="G76" s="28">
        <f t="shared" si="1"/>
        <v>138</v>
      </c>
      <c r="H76" s="28">
        <v>0</v>
      </c>
      <c r="I76" s="28">
        <v>144</v>
      </c>
      <c r="J76" s="89">
        <f t="shared" ref="J76:J113" si="2">G76/I76</f>
        <v>0.95833333333333337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28">
        <v>2</v>
      </c>
      <c r="E77" s="28">
        <v>62</v>
      </c>
      <c r="F77" s="28">
        <v>0</v>
      </c>
      <c r="G77" s="28">
        <f>SUM(D77:F77)</f>
        <v>64</v>
      </c>
      <c r="H77" s="28">
        <v>0</v>
      </c>
      <c r="I77" s="28">
        <v>60</v>
      </c>
      <c r="J77" s="89">
        <f>G77/I77</f>
        <v>1.0666666666666667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28">
        <v>3</v>
      </c>
      <c r="E78" s="28">
        <v>43</v>
      </c>
      <c r="F78" s="28">
        <v>0</v>
      </c>
      <c r="G78" s="28">
        <f t="shared" ref="G78:G112" si="3">SUM(D78:F78)</f>
        <v>46</v>
      </c>
      <c r="H78" s="28">
        <v>3</v>
      </c>
      <c r="I78" s="28">
        <v>45</v>
      </c>
      <c r="J78" s="89">
        <f t="shared" si="2"/>
        <v>1.0222222222222221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28">
        <v>2</v>
      </c>
      <c r="E79" s="28">
        <v>16</v>
      </c>
      <c r="F79" s="28">
        <v>0</v>
      </c>
      <c r="G79" s="28">
        <f t="shared" si="3"/>
        <v>18</v>
      </c>
      <c r="H79" s="28">
        <v>2</v>
      </c>
      <c r="I79" s="28">
        <v>18</v>
      </c>
      <c r="J79" s="89">
        <f t="shared" si="2"/>
        <v>1</v>
      </c>
    </row>
    <row r="80" spans="1:10" x14ac:dyDescent="0.2">
      <c r="A80" s="34" t="s">
        <v>406</v>
      </c>
      <c r="B80" s="16" t="s">
        <v>210</v>
      </c>
      <c r="C80" s="16" t="s">
        <v>407</v>
      </c>
      <c r="D80" s="28">
        <v>0</v>
      </c>
      <c r="E80" s="28">
        <v>8</v>
      </c>
      <c r="F80" s="28">
        <v>0</v>
      </c>
      <c r="G80" s="28">
        <f t="shared" si="3"/>
        <v>8</v>
      </c>
      <c r="H80" s="28">
        <v>0</v>
      </c>
      <c r="I80" s="28">
        <v>6</v>
      </c>
      <c r="J80" s="89">
        <f t="shared" si="2"/>
        <v>1.3333333333333333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28">
        <v>5</v>
      </c>
      <c r="E81" s="28">
        <v>83</v>
      </c>
      <c r="F81" s="28">
        <v>0</v>
      </c>
      <c r="G81" s="28">
        <f t="shared" si="3"/>
        <v>88</v>
      </c>
      <c r="H81" s="28">
        <v>0</v>
      </c>
      <c r="I81" s="28">
        <v>82</v>
      </c>
      <c r="J81" s="89">
        <f t="shared" si="2"/>
        <v>1.0731707317073171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28">
        <v>1</v>
      </c>
      <c r="E82" s="28">
        <v>65</v>
      </c>
      <c r="F82" s="28">
        <v>0</v>
      </c>
      <c r="G82" s="28">
        <f t="shared" si="3"/>
        <v>66</v>
      </c>
      <c r="H82" s="28">
        <v>1</v>
      </c>
      <c r="I82" s="28">
        <v>49</v>
      </c>
      <c r="J82" s="89">
        <f t="shared" si="2"/>
        <v>1.346938775510204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28">
        <v>2</v>
      </c>
      <c r="E83" s="28">
        <v>202</v>
      </c>
      <c r="F83" s="28">
        <v>0</v>
      </c>
      <c r="G83" s="28">
        <f t="shared" si="3"/>
        <v>204</v>
      </c>
      <c r="H83" s="28">
        <v>0</v>
      </c>
      <c r="I83" s="28">
        <v>140</v>
      </c>
      <c r="J83" s="89">
        <f t="shared" si="2"/>
        <v>1.4571428571428571</v>
      </c>
    </row>
    <row r="84" spans="1:10" x14ac:dyDescent="0.2">
      <c r="A84" s="59" t="s">
        <v>221</v>
      </c>
      <c r="B84" s="59" t="s">
        <v>219</v>
      </c>
      <c r="C84" s="59" t="s">
        <v>222</v>
      </c>
      <c r="D84" s="90">
        <v>2</v>
      </c>
      <c r="E84" s="90">
        <v>23</v>
      </c>
      <c r="F84" s="90">
        <v>0</v>
      </c>
      <c r="G84" s="90">
        <f t="shared" si="3"/>
        <v>25</v>
      </c>
      <c r="H84" s="90">
        <v>1</v>
      </c>
      <c r="I84" s="90">
        <v>40</v>
      </c>
      <c r="J84" s="91">
        <f t="shared" si="2"/>
        <v>0.625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28">
        <v>6</v>
      </c>
      <c r="E85" s="28">
        <v>102</v>
      </c>
      <c r="F85" s="28">
        <v>0</v>
      </c>
      <c r="G85" s="28">
        <f t="shared" si="3"/>
        <v>108</v>
      </c>
      <c r="H85" s="28">
        <v>3</v>
      </c>
      <c r="I85" s="28">
        <v>54</v>
      </c>
      <c r="J85" s="89">
        <f t="shared" si="2"/>
        <v>2</v>
      </c>
    </row>
    <row r="86" spans="1:10" x14ac:dyDescent="0.2">
      <c r="A86" s="59" t="s">
        <v>226</v>
      </c>
      <c r="B86" s="59" t="s">
        <v>227</v>
      </c>
      <c r="C86" s="59" t="s">
        <v>228</v>
      </c>
      <c r="D86" s="90">
        <v>4</v>
      </c>
      <c r="E86" s="90">
        <v>25</v>
      </c>
      <c r="F86" s="90">
        <v>0</v>
      </c>
      <c r="G86" s="90">
        <f t="shared" si="3"/>
        <v>29</v>
      </c>
      <c r="H86" s="90">
        <v>4</v>
      </c>
      <c r="I86" s="90">
        <v>37</v>
      </c>
      <c r="J86" s="91">
        <f t="shared" si="2"/>
        <v>0.78378378378378377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28">
        <v>9</v>
      </c>
      <c r="E87" s="28">
        <v>178</v>
      </c>
      <c r="F87" s="28">
        <v>0</v>
      </c>
      <c r="G87" s="28">
        <f t="shared" si="3"/>
        <v>187</v>
      </c>
      <c r="H87" s="28">
        <v>0</v>
      </c>
      <c r="I87" s="28">
        <v>181</v>
      </c>
      <c r="J87" s="89">
        <f t="shared" si="2"/>
        <v>1.0331491712707181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28">
        <v>5</v>
      </c>
      <c r="E88" s="28">
        <v>66</v>
      </c>
      <c r="F88" s="28">
        <v>0</v>
      </c>
      <c r="G88" s="28">
        <f t="shared" si="3"/>
        <v>71</v>
      </c>
      <c r="H88" s="28">
        <v>5</v>
      </c>
      <c r="I88" s="28">
        <v>25</v>
      </c>
      <c r="J88" s="89">
        <f t="shared" si="2"/>
        <v>2.84</v>
      </c>
    </row>
    <row r="89" spans="1:10" x14ac:dyDescent="0.2">
      <c r="A89" s="16" t="s">
        <v>235</v>
      </c>
      <c r="B89" s="16" t="s">
        <v>236</v>
      </c>
      <c r="C89" s="16" t="s">
        <v>237</v>
      </c>
      <c r="D89" s="28">
        <v>0</v>
      </c>
      <c r="E89" s="28">
        <v>1</v>
      </c>
      <c r="F89" s="28">
        <v>0</v>
      </c>
      <c r="G89" s="28">
        <f t="shared" si="3"/>
        <v>1</v>
      </c>
      <c r="H89" s="28">
        <v>0</v>
      </c>
      <c r="I89" s="28">
        <v>1</v>
      </c>
      <c r="J89" s="89">
        <f t="shared" si="2"/>
        <v>1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28">
        <v>8</v>
      </c>
      <c r="E90" s="28">
        <v>93</v>
      </c>
      <c r="F90" s="28">
        <v>0</v>
      </c>
      <c r="G90" s="28">
        <f t="shared" si="3"/>
        <v>101</v>
      </c>
      <c r="H90" s="28">
        <v>6</v>
      </c>
      <c r="I90" s="28">
        <v>101</v>
      </c>
      <c r="J90" s="89">
        <f t="shared" si="2"/>
        <v>1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28">
        <v>3</v>
      </c>
      <c r="E91" s="28">
        <v>61</v>
      </c>
      <c r="F91" s="28">
        <v>0</v>
      </c>
      <c r="G91" s="28">
        <f t="shared" si="3"/>
        <v>64</v>
      </c>
      <c r="H91" s="28">
        <v>3</v>
      </c>
      <c r="I91" s="28">
        <v>68</v>
      </c>
      <c r="J91" s="89">
        <f t="shared" si="2"/>
        <v>0.94117647058823528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28">
        <v>6</v>
      </c>
      <c r="E92" s="28">
        <v>67</v>
      </c>
      <c r="F92" s="28">
        <v>0</v>
      </c>
      <c r="G92" s="28">
        <f t="shared" si="3"/>
        <v>73</v>
      </c>
      <c r="H92" s="28">
        <v>1</v>
      </c>
      <c r="I92" s="28">
        <v>74</v>
      </c>
      <c r="J92" s="89">
        <f t="shared" si="2"/>
        <v>0.98648648648648651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28">
        <v>9</v>
      </c>
      <c r="E93" s="28">
        <v>58</v>
      </c>
      <c r="F93" s="28">
        <v>0</v>
      </c>
      <c r="G93" s="28">
        <f t="shared" si="3"/>
        <v>67</v>
      </c>
      <c r="H93" s="28">
        <v>3</v>
      </c>
      <c r="I93" s="28">
        <v>67</v>
      </c>
      <c r="J93" s="89">
        <f t="shared" si="2"/>
        <v>1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28">
        <v>8</v>
      </c>
      <c r="E94" s="28">
        <v>90</v>
      </c>
      <c r="F94" s="28">
        <v>0</v>
      </c>
      <c r="G94" s="28">
        <f t="shared" si="3"/>
        <v>98</v>
      </c>
      <c r="H94" s="28">
        <v>4</v>
      </c>
      <c r="I94" s="28">
        <v>98</v>
      </c>
      <c r="J94" s="89">
        <f t="shared" si="2"/>
        <v>1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28">
        <v>1</v>
      </c>
      <c r="E95" s="28">
        <v>26</v>
      </c>
      <c r="F95" s="28">
        <v>0</v>
      </c>
      <c r="G95" s="28">
        <f t="shared" si="3"/>
        <v>27</v>
      </c>
      <c r="H95" s="28">
        <v>1</v>
      </c>
      <c r="I95" s="28">
        <v>22</v>
      </c>
      <c r="J95" s="89">
        <f t="shared" si="2"/>
        <v>1.2272727272727273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28">
        <v>3</v>
      </c>
      <c r="E96" s="28">
        <v>54</v>
      </c>
      <c r="F96" s="28">
        <v>0</v>
      </c>
      <c r="G96" s="28">
        <f t="shared" si="3"/>
        <v>57</v>
      </c>
      <c r="H96" s="28">
        <v>2</v>
      </c>
      <c r="I96" s="28">
        <v>55</v>
      </c>
      <c r="J96" s="89">
        <f t="shared" si="2"/>
        <v>1.0363636363636364</v>
      </c>
    </row>
    <row r="97" spans="1:10" x14ac:dyDescent="0.2">
      <c r="A97" s="16" t="s">
        <v>260</v>
      </c>
      <c r="B97" s="16" t="s">
        <v>258</v>
      </c>
      <c r="C97" s="16" t="s">
        <v>410</v>
      </c>
      <c r="D97" s="28">
        <v>36</v>
      </c>
      <c r="E97" s="28">
        <v>221</v>
      </c>
      <c r="F97" s="28">
        <v>0</v>
      </c>
      <c r="G97" s="28">
        <f t="shared" si="3"/>
        <v>257</v>
      </c>
      <c r="H97" s="28">
        <v>36</v>
      </c>
      <c r="I97" s="28">
        <v>259</v>
      </c>
      <c r="J97" s="89">
        <f t="shared" si="2"/>
        <v>0.99227799227799229</v>
      </c>
    </row>
    <row r="98" spans="1:10" x14ac:dyDescent="0.2">
      <c r="A98" s="16" t="s">
        <v>261</v>
      </c>
      <c r="B98" s="16" t="s">
        <v>258</v>
      </c>
      <c r="C98" s="16" t="s">
        <v>411</v>
      </c>
      <c r="D98" s="28">
        <v>1</v>
      </c>
      <c r="E98" s="28">
        <v>9</v>
      </c>
      <c r="F98" s="28">
        <v>0</v>
      </c>
      <c r="G98" s="28">
        <f t="shared" si="3"/>
        <v>10</v>
      </c>
      <c r="H98" s="28">
        <v>0</v>
      </c>
      <c r="I98" s="28">
        <v>9</v>
      </c>
      <c r="J98" s="89">
        <f t="shared" si="2"/>
        <v>1.1111111111111112</v>
      </c>
    </row>
    <row r="99" spans="1:10" x14ac:dyDescent="0.2">
      <c r="A99" s="16" t="s">
        <v>262</v>
      </c>
      <c r="B99" s="16" t="s">
        <v>258</v>
      </c>
      <c r="C99" s="16" t="s">
        <v>412</v>
      </c>
      <c r="D99" s="28">
        <v>20</v>
      </c>
      <c r="E99" s="28">
        <v>264</v>
      </c>
      <c r="F99" s="28">
        <v>0</v>
      </c>
      <c r="G99" s="28">
        <f t="shared" si="3"/>
        <v>284</v>
      </c>
      <c r="H99" s="28">
        <v>6</v>
      </c>
      <c r="I99" s="28">
        <v>304</v>
      </c>
      <c r="J99" s="89">
        <f t="shared" si="2"/>
        <v>0.93421052631578949</v>
      </c>
    </row>
    <row r="100" spans="1:10" x14ac:dyDescent="0.2">
      <c r="A100" s="16" t="s">
        <v>263</v>
      </c>
      <c r="B100" s="16" t="s">
        <v>258</v>
      </c>
      <c r="C100" s="16" t="s">
        <v>413</v>
      </c>
      <c r="D100" s="28">
        <v>3</v>
      </c>
      <c r="E100" s="28">
        <v>60</v>
      </c>
      <c r="F100" s="28">
        <v>0</v>
      </c>
      <c r="G100" s="28">
        <f t="shared" si="3"/>
        <v>63</v>
      </c>
      <c r="H100" s="28">
        <v>1</v>
      </c>
      <c r="I100" s="28">
        <v>63</v>
      </c>
      <c r="J100" s="89">
        <f t="shared" si="2"/>
        <v>1</v>
      </c>
    </row>
    <row r="101" spans="1:10" x14ac:dyDescent="0.2">
      <c r="A101" s="16" t="s">
        <v>264</v>
      </c>
      <c r="B101" s="16" t="s">
        <v>258</v>
      </c>
      <c r="C101" s="16" t="s">
        <v>414</v>
      </c>
      <c r="D101" s="28">
        <v>9</v>
      </c>
      <c r="E101" s="28">
        <v>104</v>
      </c>
      <c r="F101" s="28">
        <v>0</v>
      </c>
      <c r="G101" s="28">
        <f t="shared" si="3"/>
        <v>113</v>
      </c>
      <c r="H101" s="28">
        <v>7</v>
      </c>
      <c r="I101" s="28">
        <v>98</v>
      </c>
      <c r="J101" s="89">
        <f t="shared" si="2"/>
        <v>1.153061224489796</v>
      </c>
    </row>
    <row r="102" spans="1:10" x14ac:dyDescent="0.2">
      <c r="A102" s="16" t="s">
        <v>265</v>
      </c>
      <c r="B102" s="16" t="s">
        <v>258</v>
      </c>
      <c r="C102" s="16" t="s">
        <v>415</v>
      </c>
      <c r="D102" s="28">
        <v>3</v>
      </c>
      <c r="E102" s="28">
        <v>71</v>
      </c>
      <c r="F102" s="28">
        <v>0</v>
      </c>
      <c r="G102" s="28">
        <f t="shared" si="3"/>
        <v>74</v>
      </c>
      <c r="H102" s="28">
        <v>2</v>
      </c>
      <c r="I102" s="28">
        <v>74</v>
      </c>
      <c r="J102" s="89">
        <f t="shared" si="2"/>
        <v>1</v>
      </c>
    </row>
    <row r="103" spans="1:10" x14ac:dyDescent="0.2">
      <c r="A103" s="16" t="s">
        <v>266</v>
      </c>
      <c r="B103" s="16" t="s">
        <v>258</v>
      </c>
      <c r="C103" s="16" t="s">
        <v>416</v>
      </c>
      <c r="D103" s="28">
        <v>20</v>
      </c>
      <c r="E103" s="28">
        <v>313</v>
      </c>
      <c r="F103" s="28">
        <v>0</v>
      </c>
      <c r="G103" s="28">
        <f t="shared" si="3"/>
        <v>333</v>
      </c>
      <c r="H103" s="28">
        <v>9</v>
      </c>
      <c r="I103" s="28">
        <v>330</v>
      </c>
      <c r="J103" s="89">
        <f t="shared" si="2"/>
        <v>1.009090909090909</v>
      </c>
    </row>
    <row r="104" spans="1:10" x14ac:dyDescent="0.2">
      <c r="A104" s="16" t="s">
        <v>267</v>
      </c>
      <c r="B104" s="16" t="s">
        <v>258</v>
      </c>
      <c r="C104" s="16" t="s">
        <v>417</v>
      </c>
      <c r="D104" s="28">
        <v>6</v>
      </c>
      <c r="E104" s="28">
        <v>174</v>
      </c>
      <c r="F104" s="28">
        <v>0</v>
      </c>
      <c r="G104" s="28">
        <f t="shared" si="3"/>
        <v>180</v>
      </c>
      <c r="H104" s="28">
        <v>4</v>
      </c>
      <c r="I104" s="28">
        <v>175</v>
      </c>
      <c r="J104" s="89">
        <f t="shared" si="2"/>
        <v>1.0285714285714285</v>
      </c>
    </row>
    <row r="105" spans="1:10" x14ac:dyDescent="0.2">
      <c r="A105" s="16" t="s">
        <v>288</v>
      </c>
      <c r="B105" s="16" t="s">
        <v>258</v>
      </c>
      <c r="C105" s="16" t="s">
        <v>418</v>
      </c>
      <c r="D105" s="28">
        <v>12</v>
      </c>
      <c r="E105" s="28">
        <v>87</v>
      </c>
      <c r="F105" s="28">
        <v>0</v>
      </c>
      <c r="G105" s="28">
        <f t="shared" si="3"/>
        <v>99</v>
      </c>
      <c r="H105" s="28">
        <v>5</v>
      </c>
      <c r="I105" s="28">
        <v>98</v>
      </c>
      <c r="J105" s="89">
        <f t="shared" si="2"/>
        <v>1.010204081632653</v>
      </c>
    </row>
    <row r="106" spans="1:10" x14ac:dyDescent="0.2">
      <c r="A106" s="16" t="s">
        <v>382</v>
      </c>
      <c r="B106" s="16" t="s">
        <v>258</v>
      </c>
      <c r="C106" s="16" t="s">
        <v>419</v>
      </c>
      <c r="D106" s="28">
        <v>4</v>
      </c>
      <c r="E106" s="28">
        <v>118</v>
      </c>
      <c r="F106" s="28">
        <v>0</v>
      </c>
      <c r="G106" s="28">
        <f t="shared" si="3"/>
        <v>122</v>
      </c>
      <c r="H106" s="28">
        <v>3</v>
      </c>
      <c r="I106" s="28">
        <v>152</v>
      </c>
      <c r="J106" s="89">
        <f t="shared" si="2"/>
        <v>0.80263157894736847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28">
        <v>2</v>
      </c>
      <c r="E107" s="28">
        <v>42</v>
      </c>
      <c r="F107" s="28">
        <v>0</v>
      </c>
      <c r="G107" s="28">
        <f t="shared" si="3"/>
        <v>44</v>
      </c>
      <c r="H107" s="28">
        <v>2</v>
      </c>
      <c r="I107" s="28">
        <v>40</v>
      </c>
      <c r="J107" s="89">
        <f t="shared" si="2"/>
        <v>1.1000000000000001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28">
        <v>10</v>
      </c>
      <c r="E108" s="28">
        <v>48</v>
      </c>
      <c r="F108" s="28">
        <v>0</v>
      </c>
      <c r="G108" s="28">
        <f t="shared" si="3"/>
        <v>58</v>
      </c>
      <c r="H108" s="28">
        <v>10</v>
      </c>
      <c r="I108" s="28">
        <v>54</v>
      </c>
      <c r="J108" s="89">
        <f t="shared" si="2"/>
        <v>1.0740740740740742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28">
        <v>9</v>
      </c>
      <c r="E109" s="28">
        <v>89</v>
      </c>
      <c r="F109" s="28">
        <v>0</v>
      </c>
      <c r="G109" s="28">
        <f t="shared" si="3"/>
        <v>98</v>
      </c>
      <c r="H109" s="28">
        <v>6</v>
      </c>
      <c r="I109" s="28">
        <v>98</v>
      </c>
      <c r="J109" s="89">
        <f t="shared" si="2"/>
        <v>1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28">
        <v>1</v>
      </c>
      <c r="E110" s="28">
        <v>11</v>
      </c>
      <c r="F110" s="28">
        <v>0</v>
      </c>
      <c r="G110" s="28">
        <f t="shared" si="3"/>
        <v>12</v>
      </c>
      <c r="H110" s="28">
        <v>1</v>
      </c>
      <c r="I110" s="28">
        <v>14</v>
      </c>
      <c r="J110" s="89">
        <f t="shared" si="2"/>
        <v>0.8571428571428571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28">
        <v>3</v>
      </c>
      <c r="E111" s="28">
        <v>38</v>
      </c>
      <c r="F111" s="28">
        <v>1</v>
      </c>
      <c r="G111" s="28">
        <f t="shared" si="3"/>
        <v>42</v>
      </c>
      <c r="H111" s="28">
        <v>0</v>
      </c>
      <c r="I111" s="28">
        <v>49</v>
      </c>
      <c r="J111" s="89">
        <f>G111/I111</f>
        <v>0.8571428571428571</v>
      </c>
    </row>
    <row r="112" spans="1:10" ht="13.5" thickBot="1" x14ac:dyDescent="0.25">
      <c r="A112" s="34" t="s">
        <v>409</v>
      </c>
      <c r="B112" s="16" t="s">
        <v>279</v>
      </c>
      <c r="C112" s="16" t="s">
        <v>408</v>
      </c>
      <c r="D112" s="28">
        <v>0</v>
      </c>
      <c r="E112" s="28">
        <v>7</v>
      </c>
      <c r="F112" s="28">
        <v>0</v>
      </c>
      <c r="G112" s="28">
        <f t="shared" si="3"/>
        <v>7</v>
      </c>
      <c r="H112" s="28">
        <v>0</v>
      </c>
      <c r="I112" s="28">
        <v>7</v>
      </c>
      <c r="J112" s="89">
        <f>G112/I112</f>
        <v>1</v>
      </c>
    </row>
    <row r="113" spans="1:10" ht="13.5" thickTop="1" x14ac:dyDescent="0.2">
      <c r="A113" s="32" t="s">
        <v>280</v>
      </c>
      <c r="B113" s="32"/>
      <c r="C113" s="32"/>
      <c r="D113" s="92">
        <f>SUM(D3:D112)</f>
        <v>569</v>
      </c>
      <c r="E113" s="92">
        <f>SUM(E3:E112)</f>
        <v>9240</v>
      </c>
      <c r="F113" s="92">
        <f>SUM(F3:F112)</f>
        <v>5</v>
      </c>
      <c r="G113" s="92">
        <f t="shared" ref="G113" si="4">D113+E113+F113</f>
        <v>9814</v>
      </c>
      <c r="H113" s="92">
        <f>SUM(H3:H112)</f>
        <v>297</v>
      </c>
      <c r="I113" s="92">
        <f>SUM(I3:I112)</f>
        <v>9245</v>
      </c>
      <c r="J113" s="93">
        <f t="shared" si="2"/>
        <v>1.0615467820443483</v>
      </c>
    </row>
    <row r="115" spans="1:10" s="17" customFormat="1" x14ac:dyDescent="0.2">
      <c r="A115" s="13" t="s">
        <v>452</v>
      </c>
      <c r="B115" s="13"/>
      <c r="C115" s="13"/>
      <c r="D115" s="80"/>
      <c r="E115" s="80"/>
      <c r="F115" s="80"/>
      <c r="G115" s="80"/>
      <c r="H115" s="80"/>
      <c r="I115" s="80"/>
      <c r="J115" s="94"/>
    </row>
    <row r="117" spans="1:10" x14ac:dyDescent="0.2">
      <c r="A117" s="13" t="s">
        <v>283</v>
      </c>
      <c r="B117" s="13"/>
      <c r="C117" s="13"/>
      <c r="D117" s="80"/>
      <c r="E117" s="80"/>
      <c r="F117" s="80"/>
      <c r="G117" s="80"/>
      <c r="H117" s="80"/>
      <c r="I117" s="80"/>
      <c r="J117" s="9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FE10-F713-4F6A-8733-17B92B9C2D62}">
  <dimension ref="A1:J80"/>
  <sheetViews>
    <sheetView workbookViewId="0">
      <selection activeCell="L88" sqref="L88"/>
    </sheetView>
  </sheetViews>
  <sheetFormatPr defaultRowHeight="12.75" x14ac:dyDescent="0.2"/>
  <cols>
    <col min="1" max="1" width="14.140625" style="17" customWidth="1"/>
    <col min="2" max="2" width="7.42578125" style="23" customWidth="1"/>
    <col min="3" max="3" width="6.85546875" style="23" customWidth="1"/>
    <col min="4" max="4" width="8.85546875" style="23"/>
    <col min="5" max="5" width="11" style="23" customWidth="1"/>
    <col min="6" max="6" width="12.42578125" style="23" customWidth="1"/>
    <col min="7" max="7" width="8.85546875" style="23"/>
    <col min="8" max="8" width="8.85546875" style="95"/>
  </cols>
  <sheetData>
    <row r="1" spans="1:8" x14ac:dyDescent="0.2">
      <c r="A1" s="39"/>
      <c r="B1" s="122">
        <v>45108</v>
      </c>
      <c r="C1" s="122"/>
      <c r="D1" s="122"/>
      <c r="E1" s="122"/>
      <c r="F1" s="122"/>
      <c r="G1" s="122"/>
      <c r="H1" s="88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28">
        <v>2</v>
      </c>
      <c r="C3" s="28">
        <v>21</v>
      </c>
      <c r="D3" s="28">
        <v>0</v>
      </c>
      <c r="E3" s="28">
        <f>SUM(B3:D3)</f>
        <v>23</v>
      </c>
      <c r="F3" s="28">
        <v>0</v>
      </c>
      <c r="G3" s="28">
        <v>26</v>
      </c>
      <c r="H3" s="89">
        <f t="shared" ref="H3:H53" si="0">E3/G3</f>
        <v>0.88461538461538458</v>
      </c>
    </row>
    <row r="4" spans="1:8" x14ac:dyDescent="0.2">
      <c r="A4" s="16" t="s">
        <v>13</v>
      </c>
      <c r="B4" s="28">
        <v>3</v>
      </c>
      <c r="C4" s="28">
        <v>37</v>
      </c>
      <c r="D4" s="28">
        <v>0</v>
      </c>
      <c r="E4" s="28">
        <f t="shared" ref="E4:E53" si="1">SUM(B4:D4)</f>
        <v>40</v>
      </c>
      <c r="F4" s="28">
        <v>1</v>
      </c>
      <c r="G4" s="28">
        <v>19</v>
      </c>
      <c r="H4" s="89">
        <f t="shared" si="0"/>
        <v>2.1052631578947367</v>
      </c>
    </row>
    <row r="5" spans="1:8" x14ac:dyDescent="0.2">
      <c r="A5" s="16" t="s">
        <v>15</v>
      </c>
      <c r="B5" s="28">
        <v>2</v>
      </c>
      <c r="C5" s="28">
        <v>3</v>
      </c>
      <c r="D5" s="28">
        <v>0</v>
      </c>
      <c r="E5" s="28">
        <f t="shared" si="1"/>
        <v>5</v>
      </c>
      <c r="F5" s="28">
        <v>0</v>
      </c>
      <c r="G5" s="28">
        <v>5</v>
      </c>
      <c r="H5" s="89">
        <f t="shared" si="0"/>
        <v>1</v>
      </c>
    </row>
    <row r="6" spans="1:8" x14ac:dyDescent="0.2">
      <c r="A6" s="16" t="s">
        <v>17</v>
      </c>
      <c r="B6" s="28">
        <v>12</v>
      </c>
      <c r="C6" s="28">
        <v>73</v>
      </c>
      <c r="D6" s="28">
        <v>0</v>
      </c>
      <c r="E6" s="28">
        <v>85</v>
      </c>
      <c r="F6" s="28">
        <v>0</v>
      </c>
      <c r="G6" s="28">
        <v>84</v>
      </c>
      <c r="H6" s="89">
        <v>1.0119047619047619</v>
      </c>
    </row>
    <row r="7" spans="1:8" x14ac:dyDescent="0.2">
      <c r="A7" s="16" t="s">
        <v>22</v>
      </c>
      <c r="B7" s="28">
        <v>1</v>
      </c>
      <c r="C7" s="28">
        <v>17</v>
      </c>
      <c r="D7" s="28">
        <v>1</v>
      </c>
      <c r="E7" s="28">
        <f t="shared" si="1"/>
        <v>19</v>
      </c>
      <c r="F7" s="28">
        <v>1</v>
      </c>
      <c r="G7" s="28">
        <v>21</v>
      </c>
      <c r="H7" s="89">
        <f t="shared" si="0"/>
        <v>0.90476190476190477</v>
      </c>
    </row>
    <row r="8" spans="1:8" x14ac:dyDescent="0.2">
      <c r="A8" s="16" t="s">
        <v>25</v>
      </c>
      <c r="B8" s="28">
        <v>9</v>
      </c>
      <c r="C8" s="28">
        <v>113</v>
      </c>
      <c r="D8" s="28">
        <v>0</v>
      </c>
      <c r="E8" s="28">
        <f t="shared" si="1"/>
        <v>122</v>
      </c>
      <c r="F8" s="28">
        <v>3</v>
      </c>
      <c r="G8" s="28">
        <v>100</v>
      </c>
      <c r="H8" s="89">
        <f t="shared" si="0"/>
        <v>1.22</v>
      </c>
    </row>
    <row r="9" spans="1:8" x14ac:dyDescent="0.2">
      <c r="A9" s="16" t="s">
        <v>28</v>
      </c>
      <c r="B9" s="28">
        <v>1</v>
      </c>
      <c r="C9" s="28">
        <v>26</v>
      </c>
      <c r="D9" s="28">
        <v>0</v>
      </c>
      <c r="E9" s="28">
        <f t="shared" si="1"/>
        <v>27</v>
      </c>
      <c r="F9" s="28">
        <v>1</v>
      </c>
      <c r="G9" s="28">
        <v>26</v>
      </c>
      <c r="H9" s="89">
        <f t="shared" si="0"/>
        <v>1.0384615384615385</v>
      </c>
    </row>
    <row r="10" spans="1:8" x14ac:dyDescent="0.2">
      <c r="A10" s="16" t="s">
        <v>31</v>
      </c>
      <c r="B10" s="28">
        <v>21</v>
      </c>
      <c r="C10" s="28">
        <v>331</v>
      </c>
      <c r="D10" s="28">
        <v>2</v>
      </c>
      <c r="E10" s="28">
        <v>354</v>
      </c>
      <c r="F10" s="28">
        <v>13</v>
      </c>
      <c r="G10" s="28">
        <v>224</v>
      </c>
      <c r="H10" s="89">
        <v>1.5803571428571428</v>
      </c>
    </row>
    <row r="11" spans="1:8" x14ac:dyDescent="0.2">
      <c r="A11" s="16" t="s">
        <v>36</v>
      </c>
      <c r="B11" s="28">
        <v>5</v>
      </c>
      <c r="C11" s="28">
        <v>76</v>
      </c>
      <c r="D11" s="28">
        <v>0</v>
      </c>
      <c r="E11" s="28">
        <v>81</v>
      </c>
      <c r="F11" s="28">
        <v>3</v>
      </c>
      <c r="G11" s="28">
        <v>80</v>
      </c>
      <c r="H11" s="89">
        <v>1.0125</v>
      </c>
    </row>
    <row r="12" spans="1:8" x14ac:dyDescent="0.2">
      <c r="A12" s="16" t="s">
        <v>41</v>
      </c>
      <c r="B12" s="28">
        <v>6</v>
      </c>
      <c r="C12" s="28">
        <v>53</v>
      </c>
      <c r="D12" s="28">
        <v>0</v>
      </c>
      <c r="E12" s="28">
        <f t="shared" si="1"/>
        <v>59</v>
      </c>
      <c r="F12" s="28">
        <v>1</v>
      </c>
      <c r="G12" s="28">
        <v>64</v>
      </c>
      <c r="H12" s="89">
        <f t="shared" si="0"/>
        <v>0.921875</v>
      </c>
    </row>
    <row r="13" spans="1:8" x14ac:dyDescent="0.2">
      <c r="A13" s="16" t="s">
        <v>44</v>
      </c>
      <c r="B13" s="28">
        <v>7</v>
      </c>
      <c r="C13" s="28">
        <v>98</v>
      </c>
      <c r="D13" s="28">
        <v>0</v>
      </c>
      <c r="E13" s="28">
        <f t="shared" si="1"/>
        <v>105</v>
      </c>
      <c r="F13" s="28">
        <v>6</v>
      </c>
      <c r="G13" s="28">
        <v>29</v>
      </c>
      <c r="H13" s="89">
        <f t="shared" si="0"/>
        <v>3.6206896551724137</v>
      </c>
    </row>
    <row r="14" spans="1:8" x14ac:dyDescent="0.2">
      <c r="A14" s="16" t="s">
        <v>47</v>
      </c>
      <c r="B14" s="28">
        <v>19</v>
      </c>
      <c r="C14" s="28">
        <v>395</v>
      </c>
      <c r="D14" s="28">
        <v>0</v>
      </c>
      <c r="E14" s="28">
        <v>414</v>
      </c>
      <c r="F14" s="28">
        <v>15</v>
      </c>
      <c r="G14" s="28">
        <v>409</v>
      </c>
      <c r="H14" s="89">
        <v>1.0122249388753055</v>
      </c>
    </row>
    <row r="15" spans="1:8" x14ac:dyDescent="0.2">
      <c r="A15" s="16" t="s">
        <v>52</v>
      </c>
      <c r="B15" s="28">
        <v>5</v>
      </c>
      <c r="C15" s="28">
        <v>34</v>
      </c>
      <c r="D15" s="28">
        <v>0</v>
      </c>
      <c r="E15" s="28">
        <f t="shared" si="1"/>
        <v>39</v>
      </c>
      <c r="F15" s="28">
        <v>5</v>
      </c>
      <c r="G15" s="28">
        <v>12</v>
      </c>
      <c r="H15" s="89">
        <f t="shared" si="0"/>
        <v>3.25</v>
      </c>
    </row>
    <row r="16" spans="1:8" x14ac:dyDescent="0.2">
      <c r="A16" s="16" t="s">
        <v>55</v>
      </c>
      <c r="B16" s="28">
        <v>16</v>
      </c>
      <c r="C16" s="28">
        <v>316</v>
      </c>
      <c r="D16" s="28">
        <v>0</v>
      </c>
      <c r="E16" s="28">
        <v>332</v>
      </c>
      <c r="F16" s="28">
        <v>5</v>
      </c>
      <c r="G16" s="28">
        <v>310</v>
      </c>
      <c r="H16" s="89">
        <v>1.0709677419354839</v>
      </c>
    </row>
    <row r="17" spans="1:8" x14ac:dyDescent="0.2">
      <c r="A17" s="16" t="s">
        <v>60</v>
      </c>
      <c r="B17" s="28">
        <v>1</v>
      </c>
      <c r="C17" s="28">
        <v>10</v>
      </c>
      <c r="D17" s="28">
        <v>0</v>
      </c>
      <c r="E17" s="28">
        <f t="shared" si="1"/>
        <v>11</v>
      </c>
      <c r="F17" s="28">
        <v>0</v>
      </c>
      <c r="G17" s="28">
        <v>13</v>
      </c>
      <c r="H17" s="89">
        <f t="shared" si="0"/>
        <v>0.84615384615384615</v>
      </c>
    </row>
    <row r="18" spans="1:8" x14ac:dyDescent="0.2">
      <c r="A18" s="16" t="s">
        <v>63</v>
      </c>
      <c r="B18" s="28">
        <v>0</v>
      </c>
      <c r="C18" s="28">
        <v>39</v>
      </c>
      <c r="D18" s="28">
        <v>0</v>
      </c>
      <c r="E18" s="28">
        <f t="shared" si="1"/>
        <v>39</v>
      </c>
      <c r="F18" s="28">
        <v>0</v>
      </c>
      <c r="G18" s="28">
        <v>40</v>
      </c>
      <c r="H18" s="89">
        <f t="shared" si="0"/>
        <v>0.97499999999999998</v>
      </c>
    </row>
    <row r="19" spans="1:8" x14ac:dyDescent="0.2">
      <c r="A19" s="16" t="s">
        <v>66</v>
      </c>
      <c r="B19" s="28">
        <v>15</v>
      </c>
      <c r="C19" s="28">
        <v>194</v>
      </c>
      <c r="D19" s="28">
        <v>0</v>
      </c>
      <c r="E19" s="28">
        <v>209</v>
      </c>
      <c r="F19" s="28">
        <v>12</v>
      </c>
      <c r="G19" s="28">
        <v>187</v>
      </c>
      <c r="H19" s="89">
        <v>1.1176470588235294</v>
      </c>
    </row>
    <row r="20" spans="1:8" x14ac:dyDescent="0.2">
      <c r="A20" s="16" t="s">
        <v>71</v>
      </c>
      <c r="B20" s="28">
        <v>4</v>
      </c>
      <c r="C20" s="28">
        <v>88</v>
      </c>
      <c r="D20" s="28">
        <v>0</v>
      </c>
      <c r="E20" s="28">
        <v>92</v>
      </c>
      <c r="F20" s="28">
        <v>3</v>
      </c>
      <c r="G20" s="28">
        <v>100</v>
      </c>
      <c r="H20" s="89">
        <v>0.92</v>
      </c>
    </row>
    <row r="21" spans="1:8" x14ac:dyDescent="0.2">
      <c r="A21" s="16" t="s">
        <v>76</v>
      </c>
      <c r="B21" s="28">
        <v>8</v>
      </c>
      <c r="C21" s="28">
        <v>58</v>
      </c>
      <c r="D21" s="28">
        <v>0</v>
      </c>
      <c r="E21" s="28">
        <f t="shared" si="1"/>
        <v>66</v>
      </c>
      <c r="F21" s="28">
        <v>5</v>
      </c>
      <c r="G21" s="28">
        <v>61</v>
      </c>
      <c r="H21" s="89">
        <f t="shared" si="0"/>
        <v>1.0819672131147542</v>
      </c>
    </row>
    <row r="22" spans="1:8" x14ac:dyDescent="0.2">
      <c r="A22" s="16" t="s">
        <v>79</v>
      </c>
      <c r="B22" s="28">
        <v>0</v>
      </c>
      <c r="C22" s="28">
        <v>3</v>
      </c>
      <c r="D22" s="28">
        <v>0</v>
      </c>
      <c r="E22" s="28">
        <f t="shared" si="1"/>
        <v>3</v>
      </c>
      <c r="F22" s="28">
        <v>0</v>
      </c>
      <c r="G22" s="28">
        <v>2</v>
      </c>
      <c r="H22" s="89">
        <f t="shared" si="0"/>
        <v>1.5</v>
      </c>
    </row>
    <row r="23" spans="1:8" x14ac:dyDescent="0.2">
      <c r="A23" s="16" t="s">
        <v>82</v>
      </c>
      <c r="B23" s="28">
        <v>0</v>
      </c>
      <c r="C23" s="28">
        <v>2</v>
      </c>
      <c r="D23" s="28">
        <v>0</v>
      </c>
      <c r="E23" s="28">
        <f t="shared" si="1"/>
        <v>2</v>
      </c>
      <c r="F23" s="28">
        <v>0</v>
      </c>
      <c r="G23" s="28">
        <v>2</v>
      </c>
      <c r="H23" s="89">
        <f t="shared" si="0"/>
        <v>1</v>
      </c>
    </row>
    <row r="24" spans="1:8" x14ac:dyDescent="0.2">
      <c r="A24" s="16" t="s">
        <v>85</v>
      </c>
      <c r="B24" s="28">
        <v>17</v>
      </c>
      <c r="C24" s="28">
        <v>261</v>
      </c>
      <c r="D24" s="28">
        <v>0</v>
      </c>
      <c r="E24" s="28">
        <f t="shared" si="1"/>
        <v>278</v>
      </c>
      <c r="F24" s="28">
        <v>5</v>
      </c>
      <c r="G24" s="28">
        <v>218</v>
      </c>
      <c r="H24" s="89">
        <f t="shared" si="0"/>
        <v>1.275229357798165</v>
      </c>
    </row>
    <row r="25" spans="1:8" x14ac:dyDescent="0.2">
      <c r="A25" s="16" t="s">
        <v>89</v>
      </c>
      <c r="B25" s="28">
        <v>1</v>
      </c>
      <c r="C25" s="28">
        <v>55</v>
      </c>
      <c r="D25" s="28">
        <v>0</v>
      </c>
      <c r="E25" s="28">
        <f t="shared" si="1"/>
        <v>56</v>
      </c>
      <c r="F25" s="28">
        <v>1</v>
      </c>
      <c r="G25" s="28">
        <v>50</v>
      </c>
      <c r="H25" s="89">
        <f t="shared" si="0"/>
        <v>1.1200000000000001</v>
      </c>
    </row>
    <row r="26" spans="1:8" x14ac:dyDescent="0.2">
      <c r="A26" s="16" t="s">
        <v>92</v>
      </c>
      <c r="B26" s="28">
        <v>5</v>
      </c>
      <c r="C26" s="28">
        <v>83</v>
      </c>
      <c r="D26" s="28">
        <v>0</v>
      </c>
      <c r="E26" s="28">
        <f t="shared" si="1"/>
        <v>88</v>
      </c>
      <c r="F26" s="28">
        <v>5</v>
      </c>
      <c r="G26" s="28">
        <v>104</v>
      </c>
      <c r="H26" s="89">
        <f t="shared" si="0"/>
        <v>0.84615384615384615</v>
      </c>
    </row>
    <row r="27" spans="1:8" x14ac:dyDescent="0.2">
      <c r="A27" s="16" t="s">
        <v>95</v>
      </c>
      <c r="B27" s="28">
        <v>1</v>
      </c>
      <c r="C27" s="28">
        <v>5</v>
      </c>
      <c r="D27" s="28">
        <v>1</v>
      </c>
      <c r="E27" s="28">
        <f t="shared" si="1"/>
        <v>7</v>
      </c>
      <c r="F27" s="28">
        <v>0</v>
      </c>
      <c r="G27" s="28">
        <v>6</v>
      </c>
      <c r="H27" s="89">
        <f t="shared" si="0"/>
        <v>1.1666666666666667</v>
      </c>
    </row>
    <row r="28" spans="1:8" x14ac:dyDescent="0.2">
      <c r="A28" s="16" t="s">
        <v>98</v>
      </c>
      <c r="B28" s="28">
        <v>2</v>
      </c>
      <c r="C28" s="28">
        <v>13</v>
      </c>
      <c r="D28" s="28">
        <v>0</v>
      </c>
      <c r="E28" s="28">
        <f t="shared" si="1"/>
        <v>15</v>
      </c>
      <c r="F28" s="28">
        <v>2</v>
      </c>
      <c r="G28" s="28">
        <v>15</v>
      </c>
      <c r="H28" s="89">
        <f t="shared" si="0"/>
        <v>1</v>
      </c>
    </row>
    <row r="29" spans="1:8" x14ac:dyDescent="0.2">
      <c r="A29" s="16" t="s">
        <v>101</v>
      </c>
      <c r="B29" s="28">
        <v>0</v>
      </c>
      <c r="C29" s="28">
        <v>10</v>
      </c>
      <c r="D29" s="28">
        <v>0</v>
      </c>
      <c r="E29" s="28">
        <f t="shared" si="1"/>
        <v>10</v>
      </c>
      <c r="F29" s="28">
        <v>0</v>
      </c>
      <c r="G29" s="28">
        <v>12</v>
      </c>
      <c r="H29" s="89">
        <f t="shared" si="0"/>
        <v>0.83333333333333337</v>
      </c>
    </row>
    <row r="30" spans="1:8" x14ac:dyDescent="0.2">
      <c r="A30" s="16" t="s">
        <v>104</v>
      </c>
      <c r="B30" s="28">
        <v>0</v>
      </c>
      <c r="C30" s="28">
        <v>8</v>
      </c>
      <c r="D30" s="28">
        <v>0</v>
      </c>
      <c r="E30" s="28">
        <f t="shared" si="1"/>
        <v>8</v>
      </c>
      <c r="F30" s="28">
        <v>0</v>
      </c>
      <c r="G30" s="28">
        <v>10</v>
      </c>
      <c r="H30" s="89">
        <f t="shared" si="0"/>
        <v>0.8</v>
      </c>
    </row>
    <row r="31" spans="1:8" x14ac:dyDescent="0.2">
      <c r="A31" s="16" t="s">
        <v>107</v>
      </c>
      <c r="B31" s="28">
        <v>4</v>
      </c>
      <c r="C31" s="28">
        <v>26</v>
      </c>
      <c r="D31" s="28">
        <v>0</v>
      </c>
      <c r="E31" s="28">
        <f t="shared" si="1"/>
        <v>30</v>
      </c>
      <c r="F31" s="28">
        <v>4</v>
      </c>
      <c r="G31" s="28">
        <v>31</v>
      </c>
      <c r="H31" s="89">
        <f t="shared" si="0"/>
        <v>0.967741935483871</v>
      </c>
    </row>
    <row r="32" spans="1:8" x14ac:dyDescent="0.2">
      <c r="A32" s="16" t="s">
        <v>110</v>
      </c>
      <c r="B32" s="28">
        <v>3</v>
      </c>
      <c r="C32" s="28">
        <v>23</v>
      </c>
      <c r="D32" s="28">
        <v>0</v>
      </c>
      <c r="E32" s="28">
        <f t="shared" si="1"/>
        <v>26</v>
      </c>
      <c r="F32" s="28">
        <v>3</v>
      </c>
      <c r="G32" s="28">
        <v>23</v>
      </c>
      <c r="H32" s="89">
        <f t="shared" si="0"/>
        <v>1.1304347826086956</v>
      </c>
    </row>
    <row r="33" spans="1:8" x14ac:dyDescent="0.2">
      <c r="A33" s="16" t="s">
        <v>113</v>
      </c>
      <c r="B33" s="28">
        <v>8</v>
      </c>
      <c r="C33" s="28">
        <v>79</v>
      </c>
      <c r="D33" s="28">
        <v>0</v>
      </c>
      <c r="E33" s="28">
        <f t="shared" si="1"/>
        <v>87</v>
      </c>
      <c r="F33" s="28">
        <v>7</v>
      </c>
      <c r="G33" s="28">
        <v>101</v>
      </c>
      <c r="H33" s="89">
        <f t="shared" si="0"/>
        <v>0.86138613861386137</v>
      </c>
    </row>
    <row r="34" spans="1:8" x14ac:dyDescent="0.2">
      <c r="A34" s="16" t="s">
        <v>116</v>
      </c>
      <c r="B34" s="28">
        <v>1</v>
      </c>
      <c r="C34" s="28">
        <v>10</v>
      </c>
      <c r="D34" s="28">
        <v>0</v>
      </c>
      <c r="E34" s="28">
        <f t="shared" si="1"/>
        <v>11</v>
      </c>
      <c r="F34" s="28">
        <v>0</v>
      </c>
      <c r="G34" s="28">
        <v>9</v>
      </c>
      <c r="H34" s="89">
        <f t="shared" si="0"/>
        <v>1.2222222222222223</v>
      </c>
    </row>
    <row r="35" spans="1:8" x14ac:dyDescent="0.2">
      <c r="A35" s="16" t="s">
        <v>119</v>
      </c>
      <c r="B35" s="28">
        <v>0</v>
      </c>
      <c r="C35" s="28">
        <v>12</v>
      </c>
      <c r="D35" s="28">
        <v>0</v>
      </c>
      <c r="E35" s="28">
        <f t="shared" si="1"/>
        <v>12</v>
      </c>
      <c r="F35" s="28">
        <v>0</v>
      </c>
      <c r="G35" s="28">
        <v>9</v>
      </c>
      <c r="H35" s="89">
        <f t="shared" si="0"/>
        <v>1.3333333333333333</v>
      </c>
    </row>
    <row r="36" spans="1:8" x14ac:dyDescent="0.2">
      <c r="A36" s="16" t="s">
        <v>122</v>
      </c>
      <c r="B36" s="28">
        <v>13</v>
      </c>
      <c r="C36" s="28">
        <v>142</v>
      </c>
      <c r="D36" s="28">
        <v>0</v>
      </c>
      <c r="E36" s="28">
        <v>155</v>
      </c>
      <c r="F36" s="28">
        <v>2</v>
      </c>
      <c r="G36" s="28">
        <v>137</v>
      </c>
      <c r="H36" s="89">
        <v>1.1313868613138687</v>
      </c>
    </row>
    <row r="37" spans="1:8" x14ac:dyDescent="0.2">
      <c r="A37" s="16" t="s">
        <v>127</v>
      </c>
      <c r="B37" s="28">
        <v>1</v>
      </c>
      <c r="C37" s="28">
        <v>49</v>
      </c>
      <c r="D37" s="28">
        <v>0</v>
      </c>
      <c r="E37" s="28">
        <f t="shared" si="1"/>
        <v>50</v>
      </c>
      <c r="F37" s="28">
        <v>0</v>
      </c>
      <c r="G37" s="28">
        <v>46</v>
      </c>
      <c r="H37" s="89">
        <f t="shared" si="0"/>
        <v>1.0869565217391304</v>
      </c>
    </row>
    <row r="38" spans="1:8" x14ac:dyDescent="0.2">
      <c r="A38" s="16" t="s">
        <v>129</v>
      </c>
      <c r="B38" s="28">
        <v>6</v>
      </c>
      <c r="C38" s="28">
        <v>43</v>
      </c>
      <c r="D38" s="28">
        <v>0</v>
      </c>
      <c r="E38" s="28">
        <f t="shared" si="1"/>
        <v>49</v>
      </c>
      <c r="F38" s="28">
        <v>0</v>
      </c>
      <c r="G38" s="28">
        <v>28</v>
      </c>
      <c r="H38" s="89">
        <f t="shared" si="0"/>
        <v>1.75</v>
      </c>
    </row>
    <row r="39" spans="1:8" x14ac:dyDescent="0.2">
      <c r="A39" s="16" t="s">
        <v>132</v>
      </c>
      <c r="B39" s="28">
        <v>0</v>
      </c>
      <c r="C39" s="28">
        <v>18</v>
      </c>
      <c r="D39" s="28">
        <v>0</v>
      </c>
      <c r="E39" s="28">
        <f t="shared" si="1"/>
        <v>18</v>
      </c>
      <c r="F39" s="28">
        <v>0</v>
      </c>
      <c r="G39" s="28">
        <v>17</v>
      </c>
      <c r="H39" s="89">
        <f t="shared" si="0"/>
        <v>1.0588235294117647</v>
      </c>
    </row>
    <row r="40" spans="1:8" x14ac:dyDescent="0.2">
      <c r="A40" s="16" t="s">
        <v>135</v>
      </c>
      <c r="B40" s="28">
        <v>7</v>
      </c>
      <c r="C40" s="28">
        <v>72</v>
      </c>
      <c r="D40" s="28">
        <v>0</v>
      </c>
      <c r="E40" s="28">
        <f t="shared" si="1"/>
        <v>79</v>
      </c>
      <c r="F40" s="28">
        <v>6</v>
      </c>
      <c r="G40" s="28">
        <v>83</v>
      </c>
      <c r="H40" s="89">
        <f t="shared" si="0"/>
        <v>0.95180722891566261</v>
      </c>
    </row>
    <row r="41" spans="1:8" x14ac:dyDescent="0.2">
      <c r="A41" s="16" t="s">
        <v>138</v>
      </c>
      <c r="B41" s="28">
        <v>10</v>
      </c>
      <c r="C41" s="28">
        <v>122</v>
      </c>
      <c r="D41" s="28">
        <v>0</v>
      </c>
      <c r="E41" s="28">
        <f t="shared" si="1"/>
        <v>132</v>
      </c>
      <c r="F41" s="28">
        <v>5</v>
      </c>
      <c r="G41" s="28">
        <v>88</v>
      </c>
      <c r="H41" s="89">
        <f t="shared" si="0"/>
        <v>1.5</v>
      </c>
    </row>
    <row r="42" spans="1:8" x14ac:dyDescent="0.2">
      <c r="A42" s="16" t="s">
        <v>141</v>
      </c>
      <c r="B42" s="28">
        <v>5</v>
      </c>
      <c r="C42" s="28">
        <v>50</v>
      </c>
      <c r="D42" s="28">
        <v>0</v>
      </c>
      <c r="E42" s="28">
        <f t="shared" si="1"/>
        <v>55</v>
      </c>
      <c r="F42" s="28">
        <v>5</v>
      </c>
      <c r="G42" s="28">
        <v>75</v>
      </c>
      <c r="H42" s="89">
        <f t="shared" si="0"/>
        <v>0.73333333333333328</v>
      </c>
    </row>
    <row r="43" spans="1:8" x14ac:dyDescent="0.2">
      <c r="A43" s="16" t="s">
        <v>144</v>
      </c>
      <c r="B43" s="28">
        <v>5</v>
      </c>
      <c r="C43" s="28">
        <v>29</v>
      </c>
      <c r="D43" s="28">
        <v>0</v>
      </c>
      <c r="E43" s="28">
        <f t="shared" si="1"/>
        <v>34</v>
      </c>
      <c r="F43" s="28">
        <v>4</v>
      </c>
      <c r="G43" s="28">
        <v>31</v>
      </c>
      <c r="H43" s="89">
        <f t="shared" si="0"/>
        <v>1.096774193548387</v>
      </c>
    </row>
    <row r="44" spans="1:8" x14ac:dyDescent="0.2">
      <c r="A44" s="16" t="s">
        <v>147</v>
      </c>
      <c r="B44" s="28">
        <v>2</v>
      </c>
      <c r="C44" s="28">
        <v>35</v>
      </c>
      <c r="D44" s="28">
        <v>0</v>
      </c>
      <c r="E44" s="28">
        <v>37</v>
      </c>
      <c r="F44" s="28">
        <v>0</v>
      </c>
      <c r="G44" s="28">
        <v>54</v>
      </c>
      <c r="H44" s="89">
        <v>0.68518518518518523</v>
      </c>
    </row>
    <row r="45" spans="1:8" x14ac:dyDescent="0.2">
      <c r="A45" s="16" t="s">
        <v>152</v>
      </c>
      <c r="B45" s="28">
        <v>4</v>
      </c>
      <c r="C45" s="28">
        <v>150</v>
      </c>
      <c r="D45" s="28">
        <v>0</v>
      </c>
      <c r="E45" s="28">
        <f t="shared" si="1"/>
        <v>154</v>
      </c>
      <c r="F45" s="28">
        <v>4</v>
      </c>
      <c r="G45" s="28">
        <v>44</v>
      </c>
      <c r="H45" s="89">
        <f t="shared" si="0"/>
        <v>3.5</v>
      </c>
    </row>
    <row r="46" spans="1:8" x14ac:dyDescent="0.2">
      <c r="A46" s="16" t="s">
        <v>155</v>
      </c>
      <c r="B46" s="28">
        <v>2</v>
      </c>
      <c r="C46" s="28">
        <v>37</v>
      </c>
      <c r="D46" s="28">
        <v>0</v>
      </c>
      <c r="E46" s="28">
        <v>39</v>
      </c>
      <c r="F46" s="28">
        <v>0</v>
      </c>
      <c r="G46" s="28">
        <v>34</v>
      </c>
      <c r="H46" s="89">
        <v>1.1470588235294117</v>
      </c>
    </row>
    <row r="47" spans="1:8" x14ac:dyDescent="0.2">
      <c r="A47" s="16" t="s">
        <v>160</v>
      </c>
      <c r="B47" s="28">
        <v>4</v>
      </c>
      <c r="C47" s="28">
        <v>37</v>
      </c>
      <c r="D47" s="28">
        <v>0</v>
      </c>
      <c r="E47" s="28">
        <f t="shared" si="1"/>
        <v>41</v>
      </c>
      <c r="F47" s="28">
        <v>1</v>
      </c>
      <c r="G47" s="28">
        <v>28</v>
      </c>
      <c r="H47" s="89">
        <f t="shared" si="0"/>
        <v>1.4642857142857142</v>
      </c>
    </row>
    <row r="48" spans="1:8" x14ac:dyDescent="0.2">
      <c r="A48" s="16" t="s">
        <v>163</v>
      </c>
      <c r="B48" s="28">
        <v>6</v>
      </c>
      <c r="C48" s="28">
        <v>43</v>
      </c>
      <c r="D48" s="28">
        <v>0</v>
      </c>
      <c r="E48" s="28">
        <f t="shared" si="1"/>
        <v>49</v>
      </c>
      <c r="F48" s="28">
        <v>6</v>
      </c>
      <c r="G48" s="28">
        <v>34</v>
      </c>
      <c r="H48" s="89">
        <f t="shared" si="0"/>
        <v>1.4411764705882353</v>
      </c>
    </row>
    <row r="49" spans="1:8" x14ac:dyDescent="0.2">
      <c r="A49" s="16" t="s">
        <v>166</v>
      </c>
      <c r="B49" s="28">
        <v>0</v>
      </c>
      <c r="C49" s="28">
        <v>113</v>
      </c>
      <c r="D49" s="28">
        <v>0</v>
      </c>
      <c r="E49" s="28">
        <f t="shared" si="1"/>
        <v>113</v>
      </c>
      <c r="F49" s="28">
        <v>0</v>
      </c>
      <c r="G49" s="28">
        <v>59</v>
      </c>
      <c r="H49" s="89">
        <f t="shared" si="0"/>
        <v>1.9152542372881356</v>
      </c>
    </row>
    <row r="50" spans="1:8" x14ac:dyDescent="0.2">
      <c r="A50" s="16" t="s">
        <v>169</v>
      </c>
      <c r="B50" s="28">
        <v>4</v>
      </c>
      <c r="C50" s="28">
        <v>19</v>
      </c>
      <c r="D50" s="28">
        <v>0</v>
      </c>
      <c r="E50" s="28">
        <f t="shared" si="1"/>
        <v>23</v>
      </c>
      <c r="F50" s="28">
        <v>2</v>
      </c>
      <c r="G50" s="28">
        <v>22</v>
      </c>
      <c r="H50" s="89">
        <f t="shared" si="0"/>
        <v>1.0454545454545454</v>
      </c>
    </row>
    <row r="51" spans="1:8" x14ac:dyDescent="0.2">
      <c r="A51" s="16" t="s">
        <v>172</v>
      </c>
      <c r="B51" s="28">
        <v>9</v>
      </c>
      <c r="C51" s="28">
        <v>106</v>
      </c>
      <c r="D51" s="28">
        <v>0</v>
      </c>
      <c r="E51" s="28">
        <f t="shared" si="1"/>
        <v>115</v>
      </c>
      <c r="F51" s="28">
        <v>1</v>
      </c>
      <c r="G51" s="28">
        <v>116</v>
      </c>
      <c r="H51" s="89">
        <f t="shared" si="0"/>
        <v>0.99137931034482762</v>
      </c>
    </row>
    <row r="52" spans="1:8" x14ac:dyDescent="0.2">
      <c r="A52" s="16" t="s">
        <v>174</v>
      </c>
      <c r="B52" s="28">
        <v>5</v>
      </c>
      <c r="C52" s="28">
        <v>32</v>
      </c>
      <c r="D52" s="28">
        <v>0</v>
      </c>
      <c r="E52" s="28">
        <f t="shared" si="1"/>
        <v>37</v>
      </c>
      <c r="F52" s="28">
        <v>2</v>
      </c>
      <c r="G52" s="28">
        <v>23</v>
      </c>
      <c r="H52" s="89">
        <f t="shared" si="0"/>
        <v>1.6086956521739131</v>
      </c>
    </row>
    <row r="53" spans="1:8" x14ac:dyDescent="0.2">
      <c r="A53" s="16" t="s">
        <v>177</v>
      </c>
      <c r="B53" s="28">
        <v>4</v>
      </c>
      <c r="C53" s="28">
        <v>20</v>
      </c>
      <c r="D53" s="28">
        <v>0</v>
      </c>
      <c r="E53" s="28">
        <f t="shared" si="1"/>
        <v>24</v>
      </c>
      <c r="F53" s="28">
        <v>2</v>
      </c>
      <c r="G53" s="28">
        <v>24</v>
      </c>
      <c r="H53" s="89">
        <f t="shared" si="0"/>
        <v>1</v>
      </c>
    </row>
    <row r="54" spans="1:8" x14ac:dyDescent="0.2">
      <c r="A54" s="16" t="s">
        <v>180</v>
      </c>
      <c r="B54" s="28">
        <v>87</v>
      </c>
      <c r="C54" s="28">
        <v>2634</v>
      </c>
      <c r="D54" s="28">
        <v>0</v>
      </c>
      <c r="E54" s="28">
        <v>2721</v>
      </c>
      <c r="F54" s="28">
        <v>25</v>
      </c>
      <c r="G54" s="28">
        <v>2913</v>
      </c>
      <c r="H54" s="89">
        <v>0.93408856848609678</v>
      </c>
    </row>
    <row r="55" spans="1:8" x14ac:dyDescent="0.2">
      <c r="A55" s="16" t="s">
        <v>208</v>
      </c>
      <c r="B55" s="28">
        <v>3</v>
      </c>
      <c r="C55" s="28">
        <v>43</v>
      </c>
      <c r="D55" s="28">
        <v>0</v>
      </c>
      <c r="E55" s="28">
        <f t="shared" ref="E55:E74" si="2">SUM(B55:D55)</f>
        <v>46</v>
      </c>
      <c r="F55" s="28">
        <v>3</v>
      </c>
      <c r="G55" s="28">
        <v>45</v>
      </c>
      <c r="H55" s="89">
        <f t="shared" ref="H55:H76" si="3">E55/G55</f>
        <v>1.0222222222222221</v>
      </c>
    </row>
    <row r="56" spans="1:8" x14ac:dyDescent="0.2">
      <c r="A56" s="16" t="s">
        <v>210</v>
      </c>
      <c r="B56" s="28">
        <v>2</v>
      </c>
      <c r="C56" s="28">
        <v>24</v>
      </c>
      <c r="D56" s="28">
        <v>0</v>
      </c>
      <c r="E56" s="28">
        <v>26</v>
      </c>
      <c r="F56" s="28">
        <v>2</v>
      </c>
      <c r="G56" s="28">
        <v>24</v>
      </c>
      <c r="H56" s="89">
        <v>1.0833333333333333</v>
      </c>
    </row>
    <row r="57" spans="1:8" x14ac:dyDescent="0.2">
      <c r="A57" s="16" t="s">
        <v>213</v>
      </c>
      <c r="B57" s="28">
        <v>5</v>
      </c>
      <c r="C57" s="28">
        <v>83</v>
      </c>
      <c r="D57" s="28">
        <v>0</v>
      </c>
      <c r="E57" s="28">
        <f t="shared" si="2"/>
        <v>88</v>
      </c>
      <c r="F57" s="28">
        <v>0</v>
      </c>
      <c r="G57" s="28">
        <v>82</v>
      </c>
      <c r="H57" s="89">
        <f t="shared" si="3"/>
        <v>1.0731707317073171</v>
      </c>
    </row>
    <row r="58" spans="1:8" x14ac:dyDescent="0.2">
      <c r="A58" s="16" t="s">
        <v>216</v>
      </c>
      <c r="B58" s="28">
        <v>1</v>
      </c>
      <c r="C58" s="28">
        <v>65</v>
      </c>
      <c r="D58" s="28">
        <v>0</v>
      </c>
      <c r="E58" s="28">
        <f t="shared" si="2"/>
        <v>66</v>
      </c>
      <c r="F58" s="28">
        <v>1</v>
      </c>
      <c r="G58" s="28">
        <v>49</v>
      </c>
      <c r="H58" s="89">
        <f t="shared" si="3"/>
        <v>1.346938775510204</v>
      </c>
    </row>
    <row r="59" spans="1:8" x14ac:dyDescent="0.2">
      <c r="A59" s="16" t="s">
        <v>219</v>
      </c>
      <c r="B59" s="28">
        <v>4</v>
      </c>
      <c r="C59" s="28">
        <v>225</v>
      </c>
      <c r="D59" s="28">
        <v>0</v>
      </c>
      <c r="E59" s="28">
        <v>229</v>
      </c>
      <c r="F59" s="28">
        <v>1</v>
      </c>
      <c r="G59" s="28">
        <v>180</v>
      </c>
      <c r="H59" s="89">
        <v>1.2722222222222221</v>
      </c>
    </row>
    <row r="60" spans="1:8" x14ac:dyDescent="0.2">
      <c r="A60" s="16" t="s">
        <v>224</v>
      </c>
      <c r="B60" s="28">
        <v>6</v>
      </c>
      <c r="C60" s="28">
        <v>102</v>
      </c>
      <c r="D60" s="28">
        <v>0</v>
      </c>
      <c r="E60" s="28">
        <f t="shared" si="2"/>
        <v>108</v>
      </c>
      <c r="F60" s="28">
        <v>3</v>
      </c>
      <c r="G60" s="28">
        <v>54</v>
      </c>
      <c r="H60" s="89">
        <f t="shared" si="3"/>
        <v>2</v>
      </c>
    </row>
    <row r="61" spans="1:8" x14ac:dyDescent="0.2">
      <c r="A61" s="16" t="s">
        <v>227</v>
      </c>
      <c r="B61" s="28">
        <v>4</v>
      </c>
      <c r="C61" s="28">
        <v>25</v>
      </c>
      <c r="D61" s="28">
        <v>0</v>
      </c>
      <c r="E61" s="28">
        <f t="shared" si="2"/>
        <v>29</v>
      </c>
      <c r="F61" s="28">
        <v>4</v>
      </c>
      <c r="G61" s="28">
        <v>37</v>
      </c>
      <c r="H61" s="89">
        <f t="shared" si="3"/>
        <v>0.78378378378378377</v>
      </c>
    </row>
    <row r="62" spans="1:8" x14ac:dyDescent="0.2">
      <c r="A62" s="16" t="s">
        <v>230</v>
      </c>
      <c r="B62" s="28">
        <v>9</v>
      </c>
      <c r="C62" s="28">
        <v>178</v>
      </c>
      <c r="D62" s="28">
        <v>0</v>
      </c>
      <c r="E62" s="28">
        <f t="shared" si="2"/>
        <v>187</v>
      </c>
      <c r="F62" s="28">
        <v>0</v>
      </c>
      <c r="G62" s="28">
        <v>181</v>
      </c>
      <c r="H62" s="89">
        <f t="shared" si="3"/>
        <v>1.0331491712707181</v>
      </c>
    </row>
    <row r="63" spans="1:8" x14ac:dyDescent="0.2">
      <c r="A63" s="16" t="s">
        <v>233</v>
      </c>
      <c r="B63" s="28">
        <v>5</v>
      </c>
      <c r="C63" s="28">
        <v>66</v>
      </c>
      <c r="D63" s="28">
        <v>0</v>
      </c>
      <c r="E63" s="28">
        <f t="shared" si="2"/>
        <v>71</v>
      </c>
      <c r="F63" s="28">
        <v>5</v>
      </c>
      <c r="G63" s="28">
        <v>25</v>
      </c>
      <c r="H63" s="89">
        <f t="shared" si="3"/>
        <v>2.84</v>
      </c>
    </row>
    <row r="64" spans="1:8" x14ac:dyDescent="0.2">
      <c r="A64" s="16" t="s">
        <v>236</v>
      </c>
      <c r="B64" s="28">
        <v>0</v>
      </c>
      <c r="C64" s="28">
        <v>1</v>
      </c>
      <c r="D64" s="28">
        <v>0</v>
      </c>
      <c r="E64" s="28">
        <f t="shared" si="2"/>
        <v>1</v>
      </c>
      <c r="F64" s="28">
        <v>0</v>
      </c>
      <c r="G64" s="28">
        <v>1</v>
      </c>
      <c r="H64" s="89">
        <f t="shared" si="3"/>
        <v>1</v>
      </c>
    </row>
    <row r="65" spans="1:10" x14ac:dyDescent="0.2">
      <c r="A65" s="16" t="s">
        <v>239</v>
      </c>
      <c r="B65" s="28">
        <v>8</v>
      </c>
      <c r="C65" s="28">
        <v>93</v>
      </c>
      <c r="D65" s="28">
        <v>0</v>
      </c>
      <c r="E65" s="28">
        <f t="shared" si="2"/>
        <v>101</v>
      </c>
      <c r="F65" s="28">
        <v>6</v>
      </c>
      <c r="G65" s="28">
        <v>101</v>
      </c>
      <c r="H65" s="89">
        <f t="shared" si="3"/>
        <v>1</v>
      </c>
    </row>
    <row r="66" spans="1:10" x14ac:dyDescent="0.2">
      <c r="A66" s="16" t="s">
        <v>242</v>
      </c>
      <c r="B66" s="28">
        <v>3</v>
      </c>
      <c r="C66" s="28">
        <v>61</v>
      </c>
      <c r="D66" s="28">
        <v>0</v>
      </c>
      <c r="E66" s="28">
        <f t="shared" si="2"/>
        <v>64</v>
      </c>
      <c r="F66" s="28">
        <v>3</v>
      </c>
      <c r="G66" s="28">
        <v>68</v>
      </c>
      <c r="H66" s="89">
        <f t="shared" si="3"/>
        <v>0.94117647058823528</v>
      </c>
    </row>
    <row r="67" spans="1:10" x14ac:dyDescent="0.2">
      <c r="A67" s="16" t="s">
        <v>246</v>
      </c>
      <c r="B67" s="28">
        <v>6</v>
      </c>
      <c r="C67" s="28">
        <v>67</v>
      </c>
      <c r="D67" s="28">
        <v>0</v>
      </c>
      <c r="E67" s="28">
        <f t="shared" si="2"/>
        <v>73</v>
      </c>
      <c r="F67" s="28">
        <v>1</v>
      </c>
      <c r="G67" s="28">
        <v>74</v>
      </c>
      <c r="H67" s="89">
        <f t="shared" si="3"/>
        <v>0.98648648648648651</v>
      </c>
    </row>
    <row r="68" spans="1:10" x14ac:dyDescent="0.2">
      <c r="A68" s="16" t="s">
        <v>249</v>
      </c>
      <c r="B68" s="28">
        <v>9</v>
      </c>
      <c r="C68" s="28">
        <v>58</v>
      </c>
      <c r="D68" s="28">
        <v>0</v>
      </c>
      <c r="E68" s="28">
        <f t="shared" si="2"/>
        <v>67</v>
      </c>
      <c r="F68" s="28">
        <v>3</v>
      </c>
      <c r="G68" s="28">
        <v>67</v>
      </c>
      <c r="H68" s="89">
        <f t="shared" si="3"/>
        <v>1</v>
      </c>
    </row>
    <row r="69" spans="1:10" x14ac:dyDescent="0.2">
      <c r="A69" s="16" t="s">
        <v>252</v>
      </c>
      <c r="B69" s="28">
        <v>8</v>
      </c>
      <c r="C69" s="28">
        <v>90</v>
      </c>
      <c r="D69" s="28">
        <v>0</v>
      </c>
      <c r="E69" s="28">
        <f t="shared" si="2"/>
        <v>98</v>
      </c>
      <c r="F69" s="28">
        <v>4</v>
      </c>
      <c r="G69" s="28">
        <v>98</v>
      </c>
      <c r="H69" s="89">
        <f t="shared" si="3"/>
        <v>1</v>
      </c>
    </row>
    <row r="70" spans="1:10" x14ac:dyDescent="0.2">
      <c r="A70" s="16" t="s">
        <v>255</v>
      </c>
      <c r="B70" s="28">
        <v>1</v>
      </c>
      <c r="C70" s="28">
        <v>26</v>
      </c>
      <c r="D70" s="28">
        <v>0</v>
      </c>
      <c r="E70" s="28">
        <f t="shared" si="2"/>
        <v>27</v>
      </c>
      <c r="F70" s="28">
        <v>1</v>
      </c>
      <c r="G70" s="28">
        <v>22</v>
      </c>
      <c r="H70" s="89">
        <f t="shared" si="3"/>
        <v>1.2272727272727273</v>
      </c>
    </row>
    <row r="71" spans="1:10" x14ac:dyDescent="0.2">
      <c r="A71" s="16" t="s">
        <v>258</v>
      </c>
      <c r="B71" s="28">
        <v>117</v>
      </c>
      <c r="C71" s="28">
        <v>1475</v>
      </c>
      <c r="D71" s="28">
        <v>0</v>
      </c>
      <c r="E71" s="28">
        <v>1592</v>
      </c>
      <c r="F71" s="28">
        <v>75</v>
      </c>
      <c r="G71" s="28">
        <v>1617</v>
      </c>
      <c r="H71" s="89">
        <v>0.98453927025355592</v>
      </c>
    </row>
    <row r="72" spans="1:10" x14ac:dyDescent="0.2">
      <c r="A72" s="16" t="s">
        <v>269</v>
      </c>
      <c r="B72" s="28">
        <v>12</v>
      </c>
      <c r="C72" s="28">
        <v>90</v>
      </c>
      <c r="D72" s="28">
        <v>0</v>
      </c>
      <c r="E72" s="28">
        <v>102</v>
      </c>
      <c r="F72" s="28">
        <v>12</v>
      </c>
      <c r="G72" s="28">
        <v>94</v>
      </c>
      <c r="H72" s="89">
        <v>1.0851063829787233</v>
      </c>
    </row>
    <row r="73" spans="1:10" x14ac:dyDescent="0.2">
      <c r="A73" s="16" t="s">
        <v>273</v>
      </c>
      <c r="B73" s="28">
        <v>9</v>
      </c>
      <c r="C73" s="28">
        <v>89</v>
      </c>
      <c r="D73" s="28">
        <v>0</v>
      </c>
      <c r="E73" s="28">
        <f t="shared" si="2"/>
        <v>98</v>
      </c>
      <c r="F73" s="28">
        <v>6</v>
      </c>
      <c r="G73" s="28">
        <v>98</v>
      </c>
      <c r="H73" s="89">
        <f t="shared" si="3"/>
        <v>1</v>
      </c>
    </row>
    <row r="74" spans="1:10" x14ac:dyDescent="0.2">
      <c r="A74" s="16" t="s">
        <v>276</v>
      </c>
      <c r="B74" s="28">
        <v>1</v>
      </c>
      <c r="C74" s="28">
        <v>11</v>
      </c>
      <c r="D74" s="28">
        <v>0</v>
      </c>
      <c r="E74" s="28">
        <f t="shared" si="2"/>
        <v>12</v>
      </c>
      <c r="F74" s="28">
        <v>1</v>
      </c>
      <c r="G74" s="28">
        <v>14</v>
      </c>
      <c r="H74" s="89">
        <f t="shared" si="3"/>
        <v>0.8571428571428571</v>
      </c>
    </row>
    <row r="75" spans="1:10" ht="13.5" thickBot="1" x14ac:dyDescent="0.25">
      <c r="A75" s="16" t="s">
        <v>279</v>
      </c>
      <c r="B75" s="28">
        <v>3</v>
      </c>
      <c r="C75" s="28">
        <v>45</v>
      </c>
      <c r="D75" s="28">
        <v>1</v>
      </c>
      <c r="E75" s="28">
        <v>49</v>
      </c>
      <c r="F75" s="28">
        <v>0</v>
      </c>
      <c r="G75" s="28">
        <v>56</v>
      </c>
      <c r="H75" s="89">
        <v>0.875</v>
      </c>
    </row>
    <row r="76" spans="1:10" ht="13.5" thickTop="1" x14ac:dyDescent="0.2">
      <c r="A76" s="32" t="s">
        <v>481</v>
      </c>
      <c r="B76" s="92">
        <f>SUM(B3:B75)</f>
        <v>569</v>
      </c>
      <c r="C76" s="92">
        <f>SUM(C3:C75)</f>
        <v>9240</v>
      </c>
      <c r="D76" s="92">
        <f>SUM(D3:D75)</f>
        <v>5</v>
      </c>
      <c r="E76" s="92">
        <f t="shared" ref="E76" si="4">B76+C76+D76</f>
        <v>9814</v>
      </c>
      <c r="F76" s="92">
        <f>SUM(F3:F75)</f>
        <v>297</v>
      </c>
      <c r="G76" s="92">
        <f>SUM(G3:G75)</f>
        <v>9245</v>
      </c>
      <c r="H76" s="93">
        <f t="shared" si="3"/>
        <v>1.0615467820443483</v>
      </c>
    </row>
    <row r="78" spans="1:10" s="17" customFormat="1" x14ac:dyDescent="0.2">
      <c r="A78" s="13" t="s">
        <v>452</v>
      </c>
      <c r="B78" s="13"/>
      <c r="C78" s="13"/>
      <c r="D78" s="80"/>
      <c r="E78" s="80"/>
      <c r="F78" s="80"/>
      <c r="G78" s="80"/>
      <c r="H78" s="80"/>
      <c r="I78" s="80"/>
      <c r="J78" s="94"/>
    </row>
    <row r="79" spans="1:10" x14ac:dyDescent="0.2">
      <c r="B79" s="17"/>
      <c r="C79" s="17"/>
      <c r="H79" s="23"/>
      <c r="I79" s="23"/>
      <c r="J79" s="95"/>
    </row>
    <row r="80" spans="1:10" x14ac:dyDescent="0.2">
      <c r="A80" s="13" t="s">
        <v>283</v>
      </c>
      <c r="B80" s="13"/>
      <c r="C80" s="13"/>
      <c r="D80" s="80"/>
      <c r="E80" s="80"/>
      <c r="F80" s="80"/>
      <c r="G80" s="80"/>
      <c r="H80" s="80"/>
      <c r="I80" s="80"/>
      <c r="J80" s="94"/>
    </row>
  </sheetData>
  <mergeCells count="1">
    <mergeCell ref="B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17"/>
  <sheetViews>
    <sheetView zoomScaleNormal="100" workbookViewId="0">
      <selection activeCell="O27" sqref="O27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121">
        <v>45139</v>
      </c>
      <c r="E1" s="121"/>
      <c r="F1" s="121"/>
      <c r="G1" s="121"/>
      <c r="H1" s="121"/>
      <c r="I1" s="121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>
        <v>2</v>
      </c>
      <c r="E3" s="44">
        <v>37</v>
      </c>
      <c r="F3" s="44">
        <v>0</v>
      </c>
      <c r="G3" s="44">
        <f>SUM(D3:F3)</f>
        <v>39</v>
      </c>
      <c r="H3" s="44">
        <v>0</v>
      </c>
      <c r="I3" s="44">
        <v>32</v>
      </c>
      <c r="J3" s="45">
        <f t="shared" ref="J3:J75" si="0">G3/I3</f>
        <v>1.21875</v>
      </c>
    </row>
    <row r="4" spans="1:10" x14ac:dyDescent="0.2">
      <c r="A4" s="59" t="s">
        <v>12</v>
      </c>
      <c r="B4" s="59" t="s">
        <v>13</v>
      </c>
      <c r="C4" s="59" t="s">
        <v>13</v>
      </c>
      <c r="D4" s="60">
        <v>2</v>
      </c>
      <c r="E4" s="60">
        <v>23</v>
      </c>
      <c r="F4" s="60">
        <v>0</v>
      </c>
      <c r="G4" s="60">
        <f t="shared" ref="G4:G76" si="1">SUM(D4:F4)</f>
        <v>25</v>
      </c>
      <c r="H4" s="60">
        <v>0</v>
      </c>
      <c r="I4" s="60">
        <v>35</v>
      </c>
      <c r="J4" s="61">
        <f t="shared" si="0"/>
        <v>0.7142857142857143</v>
      </c>
    </row>
    <row r="5" spans="1:10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10</v>
      </c>
      <c r="F5" s="44">
        <v>0</v>
      </c>
      <c r="G5" s="44">
        <f t="shared" si="1"/>
        <v>10</v>
      </c>
      <c r="H5" s="44">
        <v>0</v>
      </c>
      <c r="I5" s="44">
        <v>11</v>
      </c>
      <c r="J5" s="45">
        <f t="shared" si="0"/>
        <v>0.90909090909090906</v>
      </c>
    </row>
    <row r="6" spans="1:10" x14ac:dyDescent="0.2">
      <c r="A6" s="16" t="s">
        <v>16</v>
      </c>
      <c r="B6" s="16" t="s">
        <v>17</v>
      </c>
      <c r="C6" s="16" t="s">
        <v>18</v>
      </c>
      <c r="D6" s="44">
        <v>3</v>
      </c>
      <c r="E6" s="44">
        <v>20</v>
      </c>
      <c r="F6" s="44">
        <v>0</v>
      </c>
      <c r="G6" s="44">
        <f t="shared" si="1"/>
        <v>23</v>
      </c>
      <c r="H6" s="44">
        <v>0</v>
      </c>
      <c r="I6" s="44">
        <v>22</v>
      </c>
      <c r="J6" s="45">
        <f t="shared" si="0"/>
        <v>1.0454545454545454</v>
      </c>
    </row>
    <row r="7" spans="1:10" x14ac:dyDescent="0.2">
      <c r="A7" s="16" t="s">
        <v>19</v>
      </c>
      <c r="B7" s="16" t="s">
        <v>17</v>
      </c>
      <c r="C7" s="16" t="s">
        <v>20</v>
      </c>
      <c r="D7" s="44">
        <v>3</v>
      </c>
      <c r="E7" s="44">
        <v>50</v>
      </c>
      <c r="F7" s="44">
        <v>0</v>
      </c>
      <c r="G7" s="44">
        <f t="shared" si="1"/>
        <v>53</v>
      </c>
      <c r="H7" s="44">
        <v>1</v>
      </c>
      <c r="I7" s="44">
        <v>54</v>
      </c>
      <c r="J7" s="45">
        <f t="shared" si="0"/>
        <v>0.98148148148148151</v>
      </c>
    </row>
    <row r="8" spans="1:10" x14ac:dyDescent="0.2">
      <c r="A8" s="16" t="s">
        <v>21</v>
      </c>
      <c r="B8" s="16" t="s">
        <v>22</v>
      </c>
      <c r="C8" s="16" t="s">
        <v>23</v>
      </c>
      <c r="D8" s="44">
        <v>1</v>
      </c>
      <c r="E8" s="44">
        <v>29</v>
      </c>
      <c r="F8" s="44">
        <v>0</v>
      </c>
      <c r="G8" s="44">
        <f t="shared" si="1"/>
        <v>30</v>
      </c>
      <c r="H8" s="44">
        <v>1</v>
      </c>
      <c r="I8" s="44">
        <v>19</v>
      </c>
      <c r="J8" s="45">
        <f t="shared" si="0"/>
        <v>1.5789473684210527</v>
      </c>
    </row>
    <row r="9" spans="1:10" x14ac:dyDescent="0.2">
      <c r="A9" s="16" t="s">
        <v>24</v>
      </c>
      <c r="B9" s="16" t="s">
        <v>25</v>
      </c>
      <c r="C9" s="16" t="s">
        <v>26</v>
      </c>
      <c r="D9" s="44">
        <v>20</v>
      </c>
      <c r="E9" s="44">
        <v>110</v>
      </c>
      <c r="F9" s="44">
        <v>1</v>
      </c>
      <c r="G9" s="44">
        <f t="shared" si="1"/>
        <v>131</v>
      </c>
      <c r="H9" s="44">
        <v>11</v>
      </c>
      <c r="I9" s="44">
        <v>128</v>
      </c>
      <c r="J9" s="45">
        <f t="shared" si="0"/>
        <v>1.0234375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>
        <v>8</v>
      </c>
      <c r="E10" s="44">
        <v>18</v>
      </c>
      <c r="F10" s="44">
        <v>0</v>
      </c>
      <c r="G10" s="44">
        <f t="shared" si="1"/>
        <v>26</v>
      </c>
      <c r="H10" s="44">
        <v>3</v>
      </c>
      <c r="I10" s="44">
        <v>21</v>
      </c>
      <c r="J10" s="45">
        <f t="shared" si="0"/>
        <v>1.2380952380952381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>
        <v>2</v>
      </c>
      <c r="E11" s="44">
        <v>81</v>
      </c>
      <c r="F11" s="44">
        <v>1</v>
      </c>
      <c r="G11" s="44">
        <f t="shared" si="1"/>
        <v>84</v>
      </c>
      <c r="H11" s="44">
        <v>0</v>
      </c>
      <c r="I11" s="44">
        <v>55</v>
      </c>
      <c r="J11" s="45">
        <f t="shared" si="0"/>
        <v>1.5272727272727273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>
        <v>28</v>
      </c>
      <c r="E12" s="44">
        <v>279</v>
      </c>
      <c r="F12" s="44">
        <v>0</v>
      </c>
      <c r="G12" s="44">
        <f t="shared" si="1"/>
        <v>307</v>
      </c>
      <c r="H12" s="44">
        <v>7</v>
      </c>
      <c r="I12" s="44">
        <v>209</v>
      </c>
      <c r="J12" s="45">
        <f t="shared" si="0"/>
        <v>1.4688995215311005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>
        <v>6</v>
      </c>
      <c r="E13" s="44">
        <v>84</v>
      </c>
      <c r="F13" s="44">
        <v>0</v>
      </c>
      <c r="G13" s="44">
        <f t="shared" si="1"/>
        <v>90</v>
      </c>
      <c r="H13" s="44">
        <v>5</v>
      </c>
      <c r="I13" s="44">
        <v>96</v>
      </c>
      <c r="J13" s="45">
        <f t="shared" si="0"/>
        <v>0.9375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>
        <v>2</v>
      </c>
      <c r="E14" s="44">
        <v>11</v>
      </c>
      <c r="F14" s="44">
        <v>0</v>
      </c>
      <c r="G14" s="44">
        <f t="shared" si="1"/>
        <v>13</v>
      </c>
      <c r="H14" s="44">
        <v>1</v>
      </c>
      <c r="I14" s="44">
        <v>12</v>
      </c>
      <c r="J14" s="45">
        <f t="shared" si="0"/>
        <v>1.0833333333333333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>
        <v>4</v>
      </c>
      <c r="E15" s="44">
        <v>38</v>
      </c>
      <c r="F15" s="44">
        <v>0</v>
      </c>
      <c r="G15" s="44">
        <f t="shared" si="1"/>
        <v>42</v>
      </c>
      <c r="H15" s="44">
        <v>0</v>
      </c>
      <c r="I15" s="44">
        <v>44</v>
      </c>
      <c r="J15" s="45">
        <f t="shared" si="0"/>
        <v>0.95454545454545459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>
        <v>6</v>
      </c>
      <c r="E16" s="44">
        <v>135</v>
      </c>
      <c r="F16" s="44">
        <v>0</v>
      </c>
      <c r="G16" s="44">
        <f t="shared" si="1"/>
        <v>141</v>
      </c>
      <c r="H16" s="44">
        <v>6</v>
      </c>
      <c r="I16" s="44">
        <v>24</v>
      </c>
      <c r="J16" s="45">
        <f t="shared" si="0"/>
        <v>5.875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23</v>
      </c>
      <c r="E17" s="44">
        <v>312</v>
      </c>
      <c r="F17" s="44">
        <v>0</v>
      </c>
      <c r="G17" s="44">
        <f t="shared" si="1"/>
        <v>335</v>
      </c>
      <c r="H17" s="44">
        <v>13</v>
      </c>
      <c r="I17" s="44">
        <v>345</v>
      </c>
      <c r="J17" s="45">
        <f t="shared" si="0"/>
        <v>0.97101449275362317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8</v>
      </c>
      <c r="E18" s="44">
        <v>262</v>
      </c>
      <c r="F18" s="44">
        <v>0</v>
      </c>
      <c r="G18" s="44">
        <f t="shared" si="1"/>
        <v>270</v>
      </c>
      <c r="H18" s="44">
        <v>8</v>
      </c>
      <c r="I18" s="44">
        <v>206</v>
      </c>
      <c r="J18" s="45">
        <f t="shared" si="0"/>
        <v>1.3106796116504855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1</v>
      </c>
      <c r="E19" s="44">
        <v>68</v>
      </c>
      <c r="F19" s="44">
        <v>0</v>
      </c>
      <c r="G19" s="44">
        <f t="shared" si="1"/>
        <v>69</v>
      </c>
      <c r="H19" s="44">
        <v>1</v>
      </c>
      <c r="I19" s="44">
        <v>16</v>
      </c>
      <c r="J19" s="45">
        <f t="shared" si="0"/>
        <v>4.3125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28</v>
      </c>
      <c r="E20" s="44">
        <v>390</v>
      </c>
      <c r="F20" s="44">
        <v>0</v>
      </c>
      <c r="G20" s="44">
        <f t="shared" si="1"/>
        <v>418</v>
      </c>
      <c r="H20" s="44">
        <v>10</v>
      </c>
      <c r="I20" s="44">
        <v>351</v>
      </c>
      <c r="J20" s="45">
        <f t="shared" si="0"/>
        <v>1.1908831908831909</v>
      </c>
    </row>
    <row r="21" spans="1:10" x14ac:dyDescent="0.2">
      <c r="A21" s="56" t="s">
        <v>57</v>
      </c>
      <c r="B21" s="16" t="s">
        <v>55</v>
      </c>
      <c r="C21" s="16" t="s">
        <v>404</v>
      </c>
      <c r="D21" s="44">
        <v>0</v>
      </c>
      <c r="E21" s="44">
        <v>16</v>
      </c>
      <c r="F21" s="44">
        <v>0</v>
      </c>
      <c r="G21" s="44">
        <f t="shared" si="1"/>
        <v>16</v>
      </c>
      <c r="H21" s="44">
        <v>0</v>
      </c>
      <c r="I21" s="44">
        <v>13</v>
      </c>
      <c r="J21" s="45">
        <f t="shared" si="0"/>
        <v>1.2307692307692308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>
        <v>6</v>
      </c>
      <c r="E22" s="44">
        <v>25</v>
      </c>
      <c r="F22" s="44">
        <v>0</v>
      </c>
      <c r="G22" s="44">
        <f t="shared" si="1"/>
        <v>31</v>
      </c>
      <c r="H22" s="44">
        <v>5</v>
      </c>
      <c r="I22" s="44">
        <v>29</v>
      </c>
      <c r="J22" s="45">
        <f t="shared" si="0"/>
        <v>1.0689655172413792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>
        <v>1</v>
      </c>
      <c r="E23" s="44">
        <v>27</v>
      </c>
      <c r="F23" s="44">
        <v>0</v>
      </c>
      <c r="G23" s="44">
        <f t="shared" si="1"/>
        <v>28</v>
      </c>
      <c r="H23" s="44">
        <v>0</v>
      </c>
      <c r="I23" s="44">
        <v>27</v>
      </c>
      <c r="J23" s="45">
        <f t="shared" si="0"/>
        <v>1.037037037037037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>
        <v>19</v>
      </c>
      <c r="E24" s="44">
        <v>164</v>
      </c>
      <c r="F24" s="44">
        <v>0</v>
      </c>
      <c r="G24" s="44">
        <f t="shared" si="1"/>
        <v>183</v>
      </c>
      <c r="H24" s="44">
        <v>12</v>
      </c>
      <c r="I24" s="44">
        <v>107</v>
      </c>
      <c r="J24" s="45">
        <f t="shared" si="0"/>
        <v>1.7102803738317758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>
        <v>7</v>
      </c>
      <c r="E25" s="44">
        <v>76</v>
      </c>
      <c r="F25" s="44">
        <v>0</v>
      </c>
      <c r="G25" s="44">
        <f t="shared" si="1"/>
        <v>83</v>
      </c>
      <c r="H25" s="44">
        <v>7</v>
      </c>
      <c r="I25" s="44">
        <v>44</v>
      </c>
      <c r="J25" s="45">
        <f t="shared" si="0"/>
        <v>1.8863636363636365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>
        <v>5</v>
      </c>
      <c r="E26" s="44">
        <v>44</v>
      </c>
      <c r="F26" s="44">
        <v>0</v>
      </c>
      <c r="G26" s="44">
        <f t="shared" si="1"/>
        <v>49</v>
      </c>
      <c r="H26" s="44">
        <v>3</v>
      </c>
      <c r="I26" s="44">
        <v>54</v>
      </c>
      <c r="J26" s="45">
        <f t="shared" si="0"/>
        <v>0.90740740740740744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>
        <v>3</v>
      </c>
      <c r="E27" s="44">
        <v>47</v>
      </c>
      <c r="F27" s="44">
        <v>0</v>
      </c>
      <c r="G27" s="44">
        <f t="shared" si="1"/>
        <v>50</v>
      </c>
      <c r="H27" s="44">
        <v>3</v>
      </c>
      <c r="I27" s="44">
        <v>52</v>
      </c>
      <c r="J27" s="45">
        <f t="shared" si="0"/>
        <v>0.96153846153846156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>
        <v>9</v>
      </c>
      <c r="E28" s="44">
        <v>45</v>
      </c>
      <c r="F28" s="44">
        <v>0</v>
      </c>
      <c r="G28" s="44">
        <f t="shared" si="1"/>
        <v>54</v>
      </c>
      <c r="H28" s="44">
        <v>1</v>
      </c>
      <c r="I28" s="44">
        <v>61</v>
      </c>
      <c r="J28" s="45">
        <f t="shared" si="0"/>
        <v>0.88524590163934425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4</v>
      </c>
      <c r="F29" s="44">
        <v>0</v>
      </c>
      <c r="G29" s="44">
        <f t="shared" si="1"/>
        <v>4</v>
      </c>
      <c r="H29" s="44">
        <v>0</v>
      </c>
      <c r="I29" s="44">
        <v>3</v>
      </c>
      <c r="J29" s="45">
        <f t="shared" si="0"/>
        <v>1.3333333333333333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1</v>
      </c>
      <c r="F30" s="44">
        <v>0</v>
      </c>
      <c r="G30" s="44">
        <v>1</v>
      </c>
      <c r="H30" s="44">
        <v>0</v>
      </c>
      <c r="I30" s="44">
        <v>1</v>
      </c>
      <c r="J30" s="45">
        <f t="shared" si="0"/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>
        <v>25</v>
      </c>
      <c r="E31" s="44">
        <v>231</v>
      </c>
      <c r="F31" s="44">
        <v>0</v>
      </c>
      <c r="G31" s="44">
        <f t="shared" si="1"/>
        <v>256</v>
      </c>
      <c r="H31" s="44">
        <v>8</v>
      </c>
      <c r="I31" s="44">
        <v>196</v>
      </c>
      <c r="J31" s="45">
        <f t="shared" si="0"/>
        <v>1.3061224489795917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>
        <v>5</v>
      </c>
      <c r="E32" s="44">
        <v>53</v>
      </c>
      <c r="F32" s="44">
        <v>0</v>
      </c>
      <c r="G32" s="44">
        <f t="shared" si="1"/>
        <v>58</v>
      </c>
      <c r="H32" s="44">
        <v>5</v>
      </c>
      <c r="I32" s="44">
        <v>67</v>
      </c>
      <c r="J32" s="45">
        <f t="shared" si="0"/>
        <v>0.86567164179104472</v>
      </c>
    </row>
    <row r="33" spans="1:10" x14ac:dyDescent="0.2">
      <c r="A33" s="59" t="s">
        <v>91</v>
      </c>
      <c r="B33" s="59" t="s">
        <v>92</v>
      </c>
      <c r="C33" s="59" t="s">
        <v>93</v>
      </c>
      <c r="D33" s="60">
        <v>12</v>
      </c>
      <c r="E33" s="60">
        <v>58</v>
      </c>
      <c r="F33" s="60">
        <v>0</v>
      </c>
      <c r="G33" s="60">
        <f t="shared" si="1"/>
        <v>70</v>
      </c>
      <c r="H33" s="60">
        <v>12</v>
      </c>
      <c r="I33" s="60">
        <v>97</v>
      </c>
      <c r="J33" s="61">
        <f t="shared" si="0"/>
        <v>0.72164948453608246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3</v>
      </c>
      <c r="E34" s="44">
        <v>19</v>
      </c>
      <c r="F34" s="44">
        <v>0</v>
      </c>
      <c r="G34" s="44">
        <f t="shared" si="1"/>
        <v>22</v>
      </c>
      <c r="H34" s="44">
        <v>3</v>
      </c>
      <c r="I34" s="44">
        <v>12</v>
      </c>
      <c r="J34" s="45">
        <f t="shared" si="0"/>
        <v>1.8333333333333333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4</v>
      </c>
      <c r="E35" s="44">
        <v>11</v>
      </c>
      <c r="F35" s="44">
        <v>0</v>
      </c>
      <c r="G35" s="44">
        <f t="shared" si="1"/>
        <v>15</v>
      </c>
      <c r="H35" s="44">
        <v>3</v>
      </c>
      <c r="I35" s="44">
        <v>16</v>
      </c>
      <c r="J35" s="45">
        <f t="shared" si="0"/>
        <v>0.9375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1</v>
      </c>
      <c r="E36" s="44">
        <v>9</v>
      </c>
      <c r="F36" s="44">
        <v>6</v>
      </c>
      <c r="G36" s="44">
        <f t="shared" si="1"/>
        <v>16</v>
      </c>
      <c r="H36" s="44">
        <v>0</v>
      </c>
      <c r="I36" s="44">
        <v>18</v>
      </c>
      <c r="J36" s="45">
        <f t="shared" si="0"/>
        <v>0.88888888888888884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0</v>
      </c>
      <c r="E37" s="44">
        <v>12</v>
      </c>
      <c r="F37" s="44">
        <v>0</v>
      </c>
      <c r="G37" s="44">
        <f t="shared" si="1"/>
        <v>12</v>
      </c>
      <c r="H37" s="44">
        <v>0</v>
      </c>
      <c r="I37" s="44">
        <v>11</v>
      </c>
      <c r="J37" s="45">
        <f t="shared" si="0"/>
        <v>1.0909090909090908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3</v>
      </c>
      <c r="E38" s="44">
        <v>27</v>
      </c>
      <c r="F38" s="44">
        <v>0</v>
      </c>
      <c r="G38" s="44">
        <f t="shared" si="1"/>
        <v>30</v>
      </c>
      <c r="H38" s="44">
        <v>3</v>
      </c>
      <c r="I38" s="44">
        <v>25</v>
      </c>
      <c r="J38" s="45">
        <f t="shared" si="0"/>
        <v>1.2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5</v>
      </c>
      <c r="E39" s="44">
        <v>39</v>
      </c>
      <c r="F39" s="44">
        <v>0</v>
      </c>
      <c r="G39" s="44">
        <f t="shared" si="1"/>
        <v>44</v>
      </c>
      <c r="H39" s="44">
        <v>5</v>
      </c>
      <c r="I39" s="44">
        <v>36</v>
      </c>
      <c r="J39" s="45">
        <f t="shared" si="0"/>
        <v>1.2222222222222223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9</v>
      </c>
      <c r="E40" s="44">
        <v>90</v>
      </c>
      <c r="F40" s="44">
        <v>0</v>
      </c>
      <c r="G40" s="44">
        <f t="shared" si="1"/>
        <v>99</v>
      </c>
      <c r="H40" s="44">
        <v>7</v>
      </c>
      <c r="I40" s="44">
        <v>114</v>
      </c>
      <c r="J40" s="45">
        <f t="shared" si="0"/>
        <v>0.86842105263157898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0</v>
      </c>
      <c r="E41" s="44">
        <v>11</v>
      </c>
      <c r="F41" s="44">
        <v>0</v>
      </c>
      <c r="G41" s="44">
        <f t="shared" si="1"/>
        <v>11</v>
      </c>
      <c r="H41" s="44">
        <v>0</v>
      </c>
      <c r="I41" s="44">
        <v>11</v>
      </c>
      <c r="J41" s="45">
        <f t="shared" si="0"/>
        <v>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4</v>
      </c>
      <c r="E42" s="44">
        <v>16</v>
      </c>
      <c r="F42" s="44">
        <v>2</v>
      </c>
      <c r="G42" s="44">
        <f t="shared" si="1"/>
        <v>22</v>
      </c>
      <c r="H42" s="44">
        <v>4</v>
      </c>
      <c r="I42" s="44">
        <v>24</v>
      </c>
      <c r="J42" s="45">
        <f t="shared" si="0"/>
        <v>0.91666666666666663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>
        <v>20</v>
      </c>
      <c r="E43" s="44">
        <v>152</v>
      </c>
      <c r="F43" s="44">
        <v>0</v>
      </c>
      <c r="G43" s="44">
        <f t="shared" si="1"/>
        <v>172</v>
      </c>
      <c r="H43" s="44">
        <v>0</v>
      </c>
      <c r="I43" s="44">
        <v>101</v>
      </c>
      <c r="J43" s="45">
        <f t="shared" si="0"/>
        <v>1.7029702970297029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>
        <v>4</v>
      </c>
      <c r="E44" s="44">
        <v>32</v>
      </c>
      <c r="F44" s="44">
        <v>0</v>
      </c>
      <c r="G44" s="44">
        <f t="shared" si="1"/>
        <v>36</v>
      </c>
      <c r="H44" s="44">
        <v>0</v>
      </c>
      <c r="I44" s="44">
        <v>25</v>
      </c>
      <c r="J44" s="45">
        <f t="shared" si="0"/>
        <v>1.44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1</v>
      </c>
      <c r="E45" s="44">
        <v>41</v>
      </c>
      <c r="F45" s="44">
        <v>0</v>
      </c>
      <c r="G45" s="44">
        <f t="shared" si="1"/>
        <v>42</v>
      </c>
      <c r="H45" s="44">
        <v>1</v>
      </c>
      <c r="I45" s="44">
        <v>38</v>
      </c>
      <c r="J45" s="45">
        <f t="shared" si="0"/>
        <v>1.1052631578947369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2</v>
      </c>
      <c r="E46" s="44">
        <v>55</v>
      </c>
      <c r="F46" s="44">
        <v>0</v>
      </c>
      <c r="G46" s="44">
        <f t="shared" si="1"/>
        <v>57</v>
      </c>
      <c r="H46" s="44">
        <v>1</v>
      </c>
      <c r="I46" s="44">
        <v>42</v>
      </c>
      <c r="J46" s="45">
        <f t="shared" si="0"/>
        <v>1.3571428571428572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1</v>
      </c>
      <c r="E47" s="44">
        <v>21</v>
      </c>
      <c r="F47" s="44">
        <v>0</v>
      </c>
      <c r="G47" s="44">
        <f t="shared" si="1"/>
        <v>22</v>
      </c>
      <c r="H47" s="44">
        <v>1</v>
      </c>
      <c r="I47" s="44">
        <v>21</v>
      </c>
      <c r="J47" s="45">
        <f t="shared" si="0"/>
        <v>1.0476190476190477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>
        <v>10</v>
      </c>
      <c r="E48" s="44">
        <v>88</v>
      </c>
      <c r="F48" s="44">
        <v>0</v>
      </c>
      <c r="G48" s="44">
        <f t="shared" si="1"/>
        <v>98</v>
      </c>
      <c r="H48" s="44">
        <v>8</v>
      </c>
      <c r="I48" s="44">
        <v>100</v>
      </c>
      <c r="J48" s="45">
        <f t="shared" si="0"/>
        <v>0.98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16</v>
      </c>
      <c r="E49" s="44">
        <v>104</v>
      </c>
      <c r="F49" s="44">
        <v>0</v>
      </c>
      <c r="G49" s="44">
        <f t="shared" si="1"/>
        <v>120</v>
      </c>
      <c r="H49" s="44">
        <v>5</v>
      </c>
      <c r="I49" s="44">
        <v>76</v>
      </c>
      <c r="J49" s="45">
        <f t="shared" si="0"/>
        <v>1.5789473684210527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10</v>
      </c>
      <c r="E50" s="44">
        <v>107</v>
      </c>
      <c r="F50" s="44">
        <v>0</v>
      </c>
      <c r="G50" s="44">
        <f t="shared" si="1"/>
        <v>117</v>
      </c>
      <c r="H50" s="44">
        <v>3</v>
      </c>
      <c r="I50" s="44">
        <v>99</v>
      </c>
      <c r="J50" s="45">
        <f t="shared" si="0"/>
        <v>1.1818181818181819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2</v>
      </c>
      <c r="E51" s="44">
        <v>51</v>
      </c>
      <c r="F51" s="44">
        <v>0</v>
      </c>
      <c r="G51" s="44">
        <f t="shared" si="1"/>
        <v>53</v>
      </c>
      <c r="H51" s="44">
        <v>0</v>
      </c>
      <c r="I51" s="44">
        <v>44</v>
      </c>
      <c r="J51" s="45">
        <f t="shared" si="0"/>
        <v>1.2045454545454546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4</v>
      </c>
      <c r="E52" s="44">
        <v>18</v>
      </c>
      <c r="F52" s="44">
        <v>0</v>
      </c>
      <c r="G52" s="44">
        <f t="shared" si="1"/>
        <v>22</v>
      </c>
      <c r="H52" s="44">
        <v>4</v>
      </c>
      <c r="I52" s="44">
        <v>20</v>
      </c>
      <c r="J52" s="45">
        <f t="shared" si="0"/>
        <v>1.1000000000000001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7</v>
      </c>
      <c r="E53" s="44">
        <v>41</v>
      </c>
      <c r="F53" s="44">
        <v>0</v>
      </c>
      <c r="G53" s="44">
        <f t="shared" si="1"/>
        <v>48</v>
      </c>
      <c r="H53" s="44">
        <v>0</v>
      </c>
      <c r="I53" s="44">
        <v>49</v>
      </c>
      <c r="J53" s="45">
        <f t="shared" si="0"/>
        <v>0.97959183673469385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5</v>
      </c>
      <c r="E54" s="44">
        <v>178</v>
      </c>
      <c r="F54" s="44">
        <v>0</v>
      </c>
      <c r="G54" s="44">
        <f t="shared" si="1"/>
        <v>183</v>
      </c>
      <c r="H54" s="44">
        <v>5</v>
      </c>
      <c r="I54" s="44">
        <v>55</v>
      </c>
      <c r="J54" s="45">
        <f t="shared" si="0"/>
        <v>3.3272727272727272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>
        <v>0</v>
      </c>
      <c r="E55" s="44">
        <v>21</v>
      </c>
      <c r="F55" s="44">
        <v>0</v>
      </c>
      <c r="G55" s="44">
        <f t="shared" si="1"/>
        <v>21</v>
      </c>
      <c r="H55" s="44">
        <v>0</v>
      </c>
      <c r="I55" s="44">
        <v>18</v>
      </c>
      <c r="J55" s="45">
        <f t="shared" si="0"/>
        <v>1.1666666666666667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3</v>
      </c>
      <c r="E56" s="44">
        <v>26</v>
      </c>
      <c r="F56" s="44">
        <v>0</v>
      </c>
      <c r="G56" s="44">
        <f t="shared" si="1"/>
        <v>29</v>
      </c>
      <c r="H56" s="44">
        <v>0</v>
      </c>
      <c r="I56" s="44">
        <v>33</v>
      </c>
      <c r="J56" s="45">
        <f t="shared" si="0"/>
        <v>0.87878787878787878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2</v>
      </c>
      <c r="E57" s="44">
        <v>64</v>
      </c>
      <c r="F57" s="44">
        <v>0</v>
      </c>
      <c r="G57" s="44">
        <f t="shared" si="1"/>
        <v>66</v>
      </c>
      <c r="H57" s="44">
        <v>0</v>
      </c>
      <c r="I57" s="44">
        <v>35</v>
      </c>
      <c r="J57" s="45">
        <f t="shared" si="0"/>
        <v>1.8857142857142857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6</v>
      </c>
      <c r="E58" s="44">
        <v>80</v>
      </c>
      <c r="F58" s="44">
        <v>0</v>
      </c>
      <c r="G58" s="44">
        <f t="shared" si="1"/>
        <v>86</v>
      </c>
      <c r="H58" s="44">
        <v>6</v>
      </c>
      <c r="I58" s="44">
        <v>46</v>
      </c>
      <c r="J58" s="45">
        <f t="shared" si="0"/>
        <v>1.8695652173913044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5</v>
      </c>
      <c r="E59" s="44">
        <v>118</v>
      </c>
      <c r="F59" s="44">
        <v>0</v>
      </c>
      <c r="G59" s="44">
        <f t="shared" si="1"/>
        <v>123</v>
      </c>
      <c r="H59" s="44">
        <v>5</v>
      </c>
      <c r="I59" s="44">
        <v>72</v>
      </c>
      <c r="J59" s="45">
        <f t="shared" si="0"/>
        <v>1.7083333333333333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6</v>
      </c>
      <c r="E60" s="44">
        <v>28</v>
      </c>
      <c r="F60" s="44">
        <v>0</v>
      </c>
      <c r="G60" s="44">
        <f t="shared" si="1"/>
        <v>34</v>
      </c>
      <c r="H60" s="44">
        <v>3</v>
      </c>
      <c r="I60" s="44">
        <v>32</v>
      </c>
      <c r="J60" s="45">
        <f t="shared" si="0"/>
        <v>1.0625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9</v>
      </c>
      <c r="E61" s="44">
        <v>124</v>
      </c>
      <c r="F61" s="44">
        <v>0</v>
      </c>
      <c r="G61" s="44">
        <f t="shared" si="1"/>
        <v>133</v>
      </c>
      <c r="H61" s="44">
        <v>2</v>
      </c>
      <c r="I61" s="44">
        <v>135</v>
      </c>
      <c r="J61" s="45">
        <f t="shared" si="0"/>
        <v>0.98518518518518516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>
        <v>3</v>
      </c>
      <c r="E62" s="44">
        <v>45</v>
      </c>
      <c r="F62" s="44">
        <v>0</v>
      </c>
      <c r="G62" s="44">
        <f t="shared" si="1"/>
        <v>48</v>
      </c>
      <c r="H62" s="44">
        <v>3</v>
      </c>
      <c r="I62" s="44">
        <v>24</v>
      </c>
      <c r="J62" s="45">
        <f t="shared" si="0"/>
        <v>2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3</v>
      </c>
      <c r="E63" s="44">
        <v>30</v>
      </c>
      <c r="F63" s="44">
        <v>0</v>
      </c>
      <c r="G63" s="44">
        <f t="shared" si="1"/>
        <v>33</v>
      </c>
      <c r="H63" s="44">
        <v>2</v>
      </c>
      <c r="I63" s="44">
        <v>32</v>
      </c>
      <c r="J63" s="45">
        <f t="shared" si="0"/>
        <v>1.03125</v>
      </c>
    </row>
    <row r="64" spans="1:10" x14ac:dyDescent="0.2">
      <c r="A64" s="16" t="s">
        <v>181</v>
      </c>
      <c r="B64" s="16" t="s">
        <v>180</v>
      </c>
      <c r="C64" s="16" t="s">
        <v>402</v>
      </c>
      <c r="D64" s="44">
        <v>5</v>
      </c>
      <c r="E64" s="44">
        <v>129</v>
      </c>
      <c r="F64" s="44">
        <v>0</v>
      </c>
      <c r="G64" s="44">
        <f t="shared" si="1"/>
        <v>134</v>
      </c>
      <c r="H64" s="44">
        <v>4</v>
      </c>
      <c r="I64" s="44">
        <v>145</v>
      </c>
      <c r="J64" s="45">
        <f t="shared" si="0"/>
        <v>0.92413793103448272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14</v>
      </c>
      <c r="E65" s="44">
        <v>174</v>
      </c>
      <c r="F65" s="44">
        <v>0</v>
      </c>
      <c r="G65" s="44">
        <f t="shared" si="1"/>
        <v>188</v>
      </c>
      <c r="H65" s="44">
        <v>4</v>
      </c>
      <c r="I65" s="44">
        <v>192</v>
      </c>
      <c r="J65" s="45">
        <f t="shared" si="0"/>
        <v>0.97916666666666663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7</v>
      </c>
      <c r="E66" s="44">
        <v>109</v>
      </c>
      <c r="F66" s="44">
        <v>0</v>
      </c>
      <c r="G66" s="44">
        <f t="shared" si="1"/>
        <v>116</v>
      </c>
      <c r="H66" s="44">
        <v>1</v>
      </c>
      <c r="I66" s="44">
        <v>108</v>
      </c>
      <c r="J66" s="45">
        <f t="shared" si="0"/>
        <v>1.0740740740740742</v>
      </c>
    </row>
    <row r="67" spans="1:10" x14ac:dyDescent="0.2">
      <c r="A67" s="59" t="s">
        <v>390</v>
      </c>
      <c r="B67" s="59" t="s">
        <v>180</v>
      </c>
      <c r="C67" s="59" t="s">
        <v>403</v>
      </c>
      <c r="D67" s="60">
        <v>13</v>
      </c>
      <c r="E67" s="60">
        <v>98</v>
      </c>
      <c r="F67" s="60">
        <v>0</v>
      </c>
      <c r="G67" s="60">
        <f t="shared" si="1"/>
        <v>111</v>
      </c>
      <c r="H67" s="60">
        <v>5</v>
      </c>
      <c r="I67" s="60">
        <v>144</v>
      </c>
      <c r="J67" s="61">
        <f t="shared" si="0"/>
        <v>0.77083333333333337</v>
      </c>
    </row>
    <row r="68" spans="1:10" x14ac:dyDescent="0.2">
      <c r="A68" s="59" t="s">
        <v>191</v>
      </c>
      <c r="B68" s="59" t="s">
        <v>180</v>
      </c>
      <c r="C68" s="59" t="s">
        <v>192</v>
      </c>
      <c r="D68" s="60">
        <v>12</v>
      </c>
      <c r="E68" s="60">
        <v>50</v>
      </c>
      <c r="F68" s="60">
        <v>0</v>
      </c>
      <c r="G68" s="60">
        <f t="shared" si="1"/>
        <v>62</v>
      </c>
      <c r="H68" s="60">
        <v>0</v>
      </c>
      <c r="I68" s="60">
        <v>79</v>
      </c>
      <c r="J68" s="61">
        <f t="shared" si="0"/>
        <v>0.78481012658227844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>
        <v>4</v>
      </c>
      <c r="E69" s="44">
        <v>163</v>
      </c>
      <c r="F69" s="44">
        <v>0</v>
      </c>
      <c r="G69" s="44">
        <f t="shared" si="1"/>
        <v>167</v>
      </c>
      <c r="H69" s="44">
        <v>4</v>
      </c>
      <c r="I69" s="44">
        <v>205</v>
      </c>
      <c r="J69" s="45">
        <f t="shared" si="0"/>
        <v>0.81463414634146336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5</v>
      </c>
      <c r="E70" s="44">
        <v>49</v>
      </c>
      <c r="F70" s="44">
        <v>0</v>
      </c>
      <c r="G70" s="44">
        <f t="shared" si="1"/>
        <v>54</v>
      </c>
      <c r="H70" s="44">
        <v>0</v>
      </c>
      <c r="I70" s="44">
        <v>47</v>
      </c>
      <c r="J70" s="45">
        <f t="shared" si="0"/>
        <v>1.1489361702127661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>
        <v>23</v>
      </c>
      <c r="E71" s="44">
        <v>152</v>
      </c>
      <c r="F71" s="44">
        <v>0</v>
      </c>
      <c r="G71" s="44">
        <f t="shared" si="1"/>
        <v>175</v>
      </c>
      <c r="H71" s="44">
        <v>1</v>
      </c>
      <c r="I71" s="44">
        <v>192</v>
      </c>
      <c r="J71" s="45">
        <f t="shared" si="0"/>
        <v>0.91145833333333337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16</v>
      </c>
      <c r="E72" s="44">
        <v>603</v>
      </c>
      <c r="F72" s="44">
        <v>0</v>
      </c>
      <c r="G72" s="44">
        <f t="shared" si="1"/>
        <v>619</v>
      </c>
      <c r="H72" s="44">
        <v>0</v>
      </c>
      <c r="I72" s="44">
        <v>595</v>
      </c>
      <c r="J72" s="45">
        <f t="shared" si="0"/>
        <v>1.0403361344537816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0</v>
      </c>
      <c r="E73" s="44">
        <v>156</v>
      </c>
      <c r="F73" s="44">
        <v>0</v>
      </c>
      <c r="G73" s="44">
        <f t="shared" si="1"/>
        <v>156</v>
      </c>
      <c r="H73" s="44">
        <v>0</v>
      </c>
      <c r="I73" s="44">
        <v>142</v>
      </c>
      <c r="J73" s="45">
        <f t="shared" si="0"/>
        <v>1.0985915492957747</v>
      </c>
    </row>
    <row r="74" spans="1:10" x14ac:dyDescent="0.2">
      <c r="A74" s="59" t="s">
        <v>201</v>
      </c>
      <c r="B74" s="59" t="s">
        <v>180</v>
      </c>
      <c r="C74" s="59" t="s">
        <v>420</v>
      </c>
      <c r="D74" s="60">
        <v>11</v>
      </c>
      <c r="E74" s="60">
        <v>308</v>
      </c>
      <c r="F74" s="60">
        <v>0</v>
      </c>
      <c r="G74" s="60">
        <f t="shared" si="1"/>
        <v>319</v>
      </c>
      <c r="H74" s="60">
        <v>11</v>
      </c>
      <c r="I74" s="60">
        <v>420</v>
      </c>
      <c r="J74" s="61">
        <f t="shared" si="0"/>
        <v>0.75952380952380949</v>
      </c>
    </row>
    <row r="75" spans="1:10" x14ac:dyDescent="0.2">
      <c r="A75" s="16" t="s">
        <v>203</v>
      </c>
      <c r="B75" s="16" t="s">
        <v>180</v>
      </c>
      <c r="C75" s="16" t="s">
        <v>421</v>
      </c>
      <c r="D75" s="44">
        <v>14</v>
      </c>
      <c r="E75" s="44">
        <v>262</v>
      </c>
      <c r="F75" s="44">
        <v>0</v>
      </c>
      <c r="G75" s="44">
        <f t="shared" si="1"/>
        <v>276</v>
      </c>
      <c r="H75" s="44">
        <v>0</v>
      </c>
      <c r="I75" s="44">
        <v>302</v>
      </c>
      <c r="J75" s="45">
        <f t="shared" si="0"/>
        <v>0.91390728476821192</v>
      </c>
    </row>
    <row r="76" spans="1:10" x14ac:dyDescent="0.2">
      <c r="A76" s="16" t="s">
        <v>396</v>
      </c>
      <c r="B76" s="16" t="s">
        <v>180</v>
      </c>
      <c r="C76" s="16" t="s">
        <v>422</v>
      </c>
      <c r="D76" s="44">
        <v>5</v>
      </c>
      <c r="E76" s="44">
        <v>133</v>
      </c>
      <c r="F76" s="44">
        <v>0</v>
      </c>
      <c r="G76" s="44">
        <f t="shared" si="1"/>
        <v>138</v>
      </c>
      <c r="H76" s="44">
        <v>2</v>
      </c>
      <c r="I76" s="44">
        <v>148</v>
      </c>
      <c r="J76" s="45">
        <f t="shared" ref="J76:J113" si="2">G76/I76</f>
        <v>0.93243243243243246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8</v>
      </c>
      <c r="E77" s="44">
        <v>40</v>
      </c>
      <c r="F77" s="44">
        <v>0</v>
      </c>
      <c r="G77" s="44">
        <f>SUM(D77:F77)</f>
        <v>48</v>
      </c>
      <c r="H77" s="44">
        <v>5</v>
      </c>
      <c r="I77" s="44">
        <v>42</v>
      </c>
      <c r="J77" s="45">
        <f>G77/I77</f>
        <v>1.1428571428571428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5</v>
      </c>
      <c r="E78" s="44">
        <v>49</v>
      </c>
      <c r="F78" s="44">
        <v>0</v>
      </c>
      <c r="G78" s="44">
        <f t="shared" ref="G78:G112" si="3">SUM(D78:F78)</f>
        <v>54</v>
      </c>
      <c r="H78" s="44">
        <v>1</v>
      </c>
      <c r="I78" s="44">
        <v>58</v>
      </c>
      <c r="J78" s="45">
        <f t="shared" si="2"/>
        <v>0.93103448275862066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2</v>
      </c>
      <c r="E79" s="44">
        <v>7</v>
      </c>
      <c r="F79" s="44">
        <v>0</v>
      </c>
      <c r="G79" s="44">
        <f t="shared" si="3"/>
        <v>9</v>
      </c>
      <c r="H79" s="44">
        <v>2</v>
      </c>
      <c r="I79" s="44">
        <v>7</v>
      </c>
      <c r="J79" s="45">
        <f t="shared" si="2"/>
        <v>1.2857142857142858</v>
      </c>
    </row>
    <row r="80" spans="1:10" x14ac:dyDescent="0.2">
      <c r="A80" s="62" t="s">
        <v>406</v>
      </c>
      <c r="B80" s="59" t="s">
        <v>210</v>
      </c>
      <c r="C80" s="59" t="s">
        <v>407</v>
      </c>
      <c r="D80" s="60">
        <v>0</v>
      </c>
      <c r="E80" s="60">
        <v>6</v>
      </c>
      <c r="F80" s="60">
        <v>0</v>
      </c>
      <c r="G80" s="60">
        <f t="shared" si="3"/>
        <v>6</v>
      </c>
      <c r="H80" s="60">
        <v>0</v>
      </c>
      <c r="I80" s="60">
        <v>11</v>
      </c>
      <c r="J80" s="61">
        <f t="shared" si="2"/>
        <v>0.54545454545454541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6</v>
      </c>
      <c r="E81" s="44">
        <v>64</v>
      </c>
      <c r="F81" s="44">
        <v>0</v>
      </c>
      <c r="G81" s="44">
        <f t="shared" si="3"/>
        <v>70</v>
      </c>
      <c r="H81" s="44">
        <v>0</v>
      </c>
      <c r="I81" s="44">
        <v>75</v>
      </c>
      <c r="J81" s="45">
        <f t="shared" si="2"/>
        <v>0.93333333333333335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9</v>
      </c>
      <c r="E82" s="44">
        <v>64</v>
      </c>
      <c r="F82" s="44">
        <v>0</v>
      </c>
      <c r="G82" s="44">
        <f t="shared" si="3"/>
        <v>73</v>
      </c>
      <c r="H82" s="44">
        <v>9</v>
      </c>
      <c r="I82" s="44">
        <v>46</v>
      </c>
      <c r="J82" s="45">
        <f t="shared" si="2"/>
        <v>1.5869565217391304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>
        <v>6</v>
      </c>
      <c r="E83" s="44">
        <v>163</v>
      </c>
      <c r="F83" s="44">
        <v>0</v>
      </c>
      <c r="G83" s="44">
        <f t="shared" si="3"/>
        <v>169</v>
      </c>
      <c r="H83" s="44">
        <v>2</v>
      </c>
      <c r="I83" s="44">
        <v>145</v>
      </c>
      <c r="J83" s="45">
        <f t="shared" si="2"/>
        <v>1.1655172413793105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>
        <v>3</v>
      </c>
      <c r="E84" s="44">
        <v>71</v>
      </c>
      <c r="F84" s="44">
        <v>3</v>
      </c>
      <c r="G84" s="44">
        <f t="shared" si="3"/>
        <v>77</v>
      </c>
      <c r="H84" s="44">
        <v>1</v>
      </c>
      <c r="I84" s="44">
        <v>53</v>
      </c>
      <c r="J84" s="45">
        <f t="shared" si="2"/>
        <v>1.4528301886792452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13</v>
      </c>
      <c r="E85" s="44">
        <v>135</v>
      </c>
      <c r="F85" s="44">
        <v>0</v>
      </c>
      <c r="G85" s="44">
        <f t="shared" si="3"/>
        <v>148</v>
      </c>
      <c r="H85" s="44">
        <v>6</v>
      </c>
      <c r="I85" s="44">
        <v>89</v>
      </c>
      <c r="J85" s="45">
        <f t="shared" si="2"/>
        <v>1.6629213483146068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2</v>
      </c>
      <c r="E86" s="44">
        <v>28</v>
      </c>
      <c r="F86" s="44">
        <v>1</v>
      </c>
      <c r="G86" s="44">
        <f t="shared" si="3"/>
        <v>31</v>
      </c>
      <c r="H86" s="44">
        <v>2</v>
      </c>
      <c r="I86" s="44">
        <v>36</v>
      </c>
      <c r="J86" s="45">
        <f t="shared" si="2"/>
        <v>0.86111111111111116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28</v>
      </c>
      <c r="E87" s="44">
        <v>211</v>
      </c>
      <c r="F87" s="44">
        <v>0</v>
      </c>
      <c r="G87" s="44">
        <f t="shared" si="3"/>
        <v>239</v>
      </c>
      <c r="H87" s="44">
        <v>0</v>
      </c>
      <c r="I87" s="44">
        <v>151</v>
      </c>
      <c r="J87" s="45">
        <f t="shared" si="2"/>
        <v>1.5827814569536425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2</v>
      </c>
      <c r="E88" s="44">
        <v>65</v>
      </c>
      <c r="F88" s="44">
        <v>0</v>
      </c>
      <c r="G88" s="44">
        <f t="shared" si="3"/>
        <v>67</v>
      </c>
      <c r="H88" s="44">
        <v>1</v>
      </c>
      <c r="I88" s="44">
        <v>22</v>
      </c>
      <c r="J88" s="45">
        <f t="shared" si="2"/>
        <v>3.0454545454545454</v>
      </c>
    </row>
    <row r="89" spans="1:10" x14ac:dyDescent="0.2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3</v>
      </c>
      <c r="J89" s="61">
        <f t="shared" si="2"/>
        <v>0.33333333333333331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10</v>
      </c>
      <c r="E90" s="44">
        <v>122</v>
      </c>
      <c r="F90" s="44">
        <v>0</v>
      </c>
      <c r="G90" s="44">
        <f t="shared" si="3"/>
        <v>132</v>
      </c>
      <c r="H90" s="44">
        <v>8</v>
      </c>
      <c r="I90" s="44">
        <v>128</v>
      </c>
      <c r="J90" s="45">
        <f t="shared" si="2"/>
        <v>1.03125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6</v>
      </c>
      <c r="E91" s="44">
        <v>84</v>
      </c>
      <c r="F91" s="44">
        <v>0</v>
      </c>
      <c r="G91" s="44">
        <f t="shared" si="3"/>
        <v>90</v>
      </c>
      <c r="H91" s="44">
        <v>4</v>
      </c>
      <c r="I91" s="44">
        <v>72</v>
      </c>
      <c r="J91" s="45">
        <f t="shared" si="2"/>
        <v>1.25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14</v>
      </c>
      <c r="E92" s="44">
        <v>75</v>
      </c>
      <c r="F92" s="44">
        <v>0</v>
      </c>
      <c r="G92" s="44">
        <f t="shared" si="3"/>
        <v>89</v>
      </c>
      <c r="H92" s="44">
        <v>2</v>
      </c>
      <c r="I92" s="44">
        <v>102</v>
      </c>
      <c r="J92" s="45">
        <f t="shared" si="2"/>
        <v>0.87254901960784315</v>
      </c>
    </row>
    <row r="93" spans="1:10" x14ac:dyDescent="0.2">
      <c r="A93" s="59" t="s">
        <v>248</v>
      </c>
      <c r="B93" s="59" t="s">
        <v>249</v>
      </c>
      <c r="C93" s="59" t="s">
        <v>250</v>
      </c>
      <c r="D93" s="60">
        <v>8</v>
      </c>
      <c r="E93" s="60">
        <v>72</v>
      </c>
      <c r="F93" s="60">
        <v>1</v>
      </c>
      <c r="G93" s="60">
        <f t="shared" si="3"/>
        <v>81</v>
      </c>
      <c r="H93" s="60">
        <v>3</v>
      </c>
      <c r="I93" s="60">
        <v>102</v>
      </c>
      <c r="J93" s="61">
        <f t="shared" si="2"/>
        <v>0.79411764705882348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7</v>
      </c>
      <c r="E94" s="44">
        <v>84</v>
      </c>
      <c r="F94" s="44">
        <v>0</v>
      </c>
      <c r="G94" s="44">
        <f t="shared" si="3"/>
        <v>91</v>
      </c>
      <c r="H94" s="44">
        <v>0</v>
      </c>
      <c r="I94" s="44">
        <v>93</v>
      </c>
      <c r="J94" s="45">
        <f t="shared" si="2"/>
        <v>0.978494623655914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1</v>
      </c>
      <c r="E95" s="44">
        <v>19</v>
      </c>
      <c r="F95" s="44">
        <v>0</v>
      </c>
      <c r="G95" s="44">
        <f t="shared" si="3"/>
        <v>20</v>
      </c>
      <c r="H95" s="44">
        <v>1</v>
      </c>
      <c r="I95" s="44">
        <v>23</v>
      </c>
      <c r="J95" s="45">
        <f t="shared" si="2"/>
        <v>0.86956521739130432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2</v>
      </c>
      <c r="E96" s="44">
        <v>69</v>
      </c>
      <c r="F96" s="44">
        <v>0</v>
      </c>
      <c r="G96" s="44">
        <f t="shared" si="3"/>
        <v>71</v>
      </c>
      <c r="H96" s="44">
        <v>2</v>
      </c>
      <c r="I96" s="44">
        <v>71</v>
      </c>
      <c r="J96" s="45">
        <f t="shared" si="2"/>
        <v>1</v>
      </c>
    </row>
    <row r="97" spans="1:10" x14ac:dyDescent="0.2">
      <c r="A97" s="16" t="s">
        <v>260</v>
      </c>
      <c r="B97" s="16" t="s">
        <v>258</v>
      </c>
      <c r="C97" s="16" t="s">
        <v>410</v>
      </c>
      <c r="D97" s="44">
        <v>32</v>
      </c>
      <c r="E97" s="44">
        <v>306</v>
      </c>
      <c r="F97" s="44">
        <v>0</v>
      </c>
      <c r="G97" s="44">
        <f t="shared" si="3"/>
        <v>338</v>
      </c>
      <c r="H97" s="44">
        <v>32</v>
      </c>
      <c r="I97" s="44">
        <v>338</v>
      </c>
      <c r="J97" s="45">
        <f t="shared" si="2"/>
        <v>1</v>
      </c>
    </row>
    <row r="98" spans="1:10" x14ac:dyDescent="0.2">
      <c r="A98" s="16" t="s">
        <v>261</v>
      </c>
      <c r="B98" s="16" t="s">
        <v>258</v>
      </c>
      <c r="C98" s="16" t="s">
        <v>411</v>
      </c>
      <c r="D98" s="44">
        <v>2</v>
      </c>
      <c r="E98" s="44">
        <v>14</v>
      </c>
      <c r="F98" s="44">
        <v>0</v>
      </c>
      <c r="G98" s="44">
        <f t="shared" si="3"/>
        <v>16</v>
      </c>
      <c r="H98" s="44">
        <v>1</v>
      </c>
      <c r="I98" s="44">
        <v>16</v>
      </c>
      <c r="J98" s="45">
        <f t="shared" si="2"/>
        <v>1</v>
      </c>
    </row>
    <row r="99" spans="1:10" x14ac:dyDescent="0.2">
      <c r="A99" s="16" t="s">
        <v>262</v>
      </c>
      <c r="B99" s="16" t="s">
        <v>258</v>
      </c>
      <c r="C99" s="16" t="s">
        <v>412</v>
      </c>
      <c r="D99" s="44">
        <v>9</v>
      </c>
      <c r="E99" s="44">
        <v>291</v>
      </c>
      <c r="F99" s="44">
        <v>0</v>
      </c>
      <c r="G99" s="44">
        <f t="shared" si="3"/>
        <v>300</v>
      </c>
      <c r="H99" s="44">
        <v>8</v>
      </c>
      <c r="I99" s="44">
        <v>311</v>
      </c>
      <c r="J99" s="45">
        <f t="shared" si="2"/>
        <v>0.96463022508038587</v>
      </c>
    </row>
    <row r="100" spans="1:10" x14ac:dyDescent="0.2">
      <c r="A100" s="16" t="s">
        <v>263</v>
      </c>
      <c r="B100" s="16" t="s">
        <v>258</v>
      </c>
      <c r="C100" s="16" t="s">
        <v>413</v>
      </c>
      <c r="D100" s="44">
        <v>4</v>
      </c>
      <c r="E100" s="44">
        <v>62</v>
      </c>
      <c r="F100" s="44">
        <v>0</v>
      </c>
      <c r="G100" s="44">
        <f t="shared" si="3"/>
        <v>66</v>
      </c>
      <c r="H100" s="44">
        <v>4</v>
      </c>
      <c r="I100" s="44">
        <v>71</v>
      </c>
      <c r="J100" s="45">
        <f t="shared" si="2"/>
        <v>0.92957746478873238</v>
      </c>
    </row>
    <row r="101" spans="1:10" x14ac:dyDescent="0.2">
      <c r="A101" s="16" t="s">
        <v>264</v>
      </c>
      <c r="B101" s="16" t="s">
        <v>258</v>
      </c>
      <c r="C101" s="16" t="s">
        <v>414</v>
      </c>
      <c r="D101" s="44">
        <v>6</v>
      </c>
      <c r="E101" s="44">
        <v>136</v>
      </c>
      <c r="F101" s="44">
        <v>0</v>
      </c>
      <c r="G101" s="44">
        <f t="shared" si="3"/>
        <v>142</v>
      </c>
      <c r="H101" s="44">
        <v>4</v>
      </c>
      <c r="I101" s="44">
        <v>122</v>
      </c>
      <c r="J101" s="45">
        <f t="shared" si="2"/>
        <v>1.1639344262295082</v>
      </c>
    </row>
    <row r="102" spans="1:10" x14ac:dyDescent="0.2">
      <c r="A102" s="16" t="s">
        <v>265</v>
      </c>
      <c r="B102" s="16" t="s">
        <v>258</v>
      </c>
      <c r="C102" s="16" t="s">
        <v>415</v>
      </c>
      <c r="D102" s="44">
        <v>4</v>
      </c>
      <c r="E102" s="44">
        <v>106</v>
      </c>
      <c r="F102" s="44">
        <v>0</v>
      </c>
      <c r="G102" s="44">
        <f t="shared" si="3"/>
        <v>110</v>
      </c>
      <c r="H102" s="44">
        <v>4</v>
      </c>
      <c r="I102" s="44">
        <v>106</v>
      </c>
      <c r="J102" s="45">
        <f t="shared" si="2"/>
        <v>1.0377358490566038</v>
      </c>
    </row>
    <row r="103" spans="1:10" x14ac:dyDescent="0.2">
      <c r="A103" s="16" t="s">
        <v>266</v>
      </c>
      <c r="B103" s="16" t="s">
        <v>258</v>
      </c>
      <c r="C103" s="16" t="s">
        <v>416</v>
      </c>
      <c r="D103" s="44">
        <v>25</v>
      </c>
      <c r="E103" s="44">
        <v>372</v>
      </c>
      <c r="F103" s="44">
        <v>0</v>
      </c>
      <c r="G103" s="44">
        <f t="shared" si="3"/>
        <v>397</v>
      </c>
      <c r="H103" s="44">
        <v>12</v>
      </c>
      <c r="I103" s="44">
        <v>375</v>
      </c>
      <c r="J103" s="45">
        <f t="shared" si="2"/>
        <v>1.0586666666666666</v>
      </c>
    </row>
    <row r="104" spans="1:10" x14ac:dyDescent="0.2">
      <c r="A104" s="16" t="s">
        <v>267</v>
      </c>
      <c r="B104" s="16" t="s">
        <v>258</v>
      </c>
      <c r="C104" s="16" t="s">
        <v>417</v>
      </c>
      <c r="D104" s="44">
        <v>9</v>
      </c>
      <c r="E104" s="44">
        <v>223</v>
      </c>
      <c r="F104" s="44">
        <v>0</v>
      </c>
      <c r="G104" s="44">
        <f t="shared" si="3"/>
        <v>232</v>
      </c>
      <c r="H104" s="44">
        <v>3</v>
      </c>
      <c r="I104" s="44">
        <v>222</v>
      </c>
      <c r="J104" s="45">
        <f t="shared" si="2"/>
        <v>1.045045045045045</v>
      </c>
    </row>
    <row r="105" spans="1:10" x14ac:dyDescent="0.2">
      <c r="A105" s="16" t="s">
        <v>288</v>
      </c>
      <c r="B105" s="16" t="s">
        <v>258</v>
      </c>
      <c r="C105" s="16" t="s">
        <v>418</v>
      </c>
      <c r="D105" s="44">
        <v>20</v>
      </c>
      <c r="E105" s="44">
        <v>104</v>
      </c>
      <c r="F105" s="44">
        <v>0</v>
      </c>
      <c r="G105" s="44">
        <f t="shared" si="3"/>
        <v>124</v>
      </c>
      <c r="H105" s="44">
        <v>10</v>
      </c>
      <c r="I105" s="44">
        <v>113</v>
      </c>
      <c r="J105" s="45">
        <f t="shared" si="2"/>
        <v>1.0973451327433628</v>
      </c>
    </row>
    <row r="106" spans="1:10" x14ac:dyDescent="0.2">
      <c r="A106" s="16" t="s">
        <v>382</v>
      </c>
      <c r="B106" s="16" t="s">
        <v>258</v>
      </c>
      <c r="C106" s="16" t="s">
        <v>419</v>
      </c>
      <c r="D106" s="44">
        <v>17</v>
      </c>
      <c r="E106" s="44">
        <v>142</v>
      </c>
      <c r="F106" s="44">
        <v>2</v>
      </c>
      <c r="G106" s="44">
        <f t="shared" si="3"/>
        <v>161</v>
      </c>
      <c r="H106" s="44">
        <v>12</v>
      </c>
      <c r="I106" s="44">
        <v>180</v>
      </c>
      <c r="J106" s="45">
        <f t="shared" si="2"/>
        <v>0.89444444444444449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44">
        <v>3</v>
      </c>
      <c r="E107" s="44">
        <v>51</v>
      </c>
      <c r="F107" s="44">
        <v>0</v>
      </c>
      <c r="G107" s="44">
        <f t="shared" si="3"/>
        <v>54</v>
      </c>
      <c r="H107" s="44">
        <v>3</v>
      </c>
      <c r="I107" s="44">
        <v>49</v>
      </c>
      <c r="J107" s="45">
        <f t="shared" si="2"/>
        <v>1.1020408163265305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44">
        <v>10</v>
      </c>
      <c r="E108" s="44">
        <v>41</v>
      </c>
      <c r="F108" s="44">
        <v>0</v>
      </c>
      <c r="G108" s="44">
        <f t="shared" si="3"/>
        <v>51</v>
      </c>
      <c r="H108" s="44">
        <v>8</v>
      </c>
      <c r="I108" s="44">
        <v>44</v>
      </c>
      <c r="J108" s="45">
        <f t="shared" si="2"/>
        <v>1.1590909090909092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44">
        <v>10</v>
      </c>
      <c r="E109" s="44">
        <v>119</v>
      </c>
      <c r="F109" s="44">
        <v>0</v>
      </c>
      <c r="G109" s="44">
        <f t="shared" si="3"/>
        <v>129</v>
      </c>
      <c r="H109" s="44">
        <v>6</v>
      </c>
      <c r="I109" s="44">
        <v>132</v>
      </c>
      <c r="J109" s="45">
        <f t="shared" si="2"/>
        <v>0.97727272727272729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44">
        <v>1</v>
      </c>
      <c r="E110" s="44">
        <v>23</v>
      </c>
      <c r="F110" s="44">
        <v>0</v>
      </c>
      <c r="G110" s="44">
        <f t="shared" si="3"/>
        <v>24</v>
      </c>
      <c r="H110" s="44">
        <v>1</v>
      </c>
      <c r="I110" s="44">
        <v>25</v>
      </c>
      <c r="J110" s="45">
        <f t="shared" si="2"/>
        <v>0.96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44">
        <v>4</v>
      </c>
      <c r="E111" s="44">
        <v>47</v>
      </c>
      <c r="F111" s="44">
        <v>0</v>
      </c>
      <c r="G111" s="44">
        <f t="shared" si="3"/>
        <v>51</v>
      </c>
      <c r="H111" s="44">
        <v>0</v>
      </c>
      <c r="I111" s="44">
        <v>47</v>
      </c>
      <c r="J111" s="45">
        <f>G111/I111</f>
        <v>1.0851063829787233</v>
      </c>
    </row>
    <row r="112" spans="1:10" ht="13.5" thickBot="1" x14ac:dyDescent="0.25">
      <c r="A112" s="62" t="s">
        <v>409</v>
      </c>
      <c r="B112" s="59" t="s">
        <v>279</v>
      </c>
      <c r="C112" s="59" t="s">
        <v>408</v>
      </c>
      <c r="D112" s="60">
        <v>0</v>
      </c>
      <c r="E112" s="60">
        <v>1</v>
      </c>
      <c r="F112" s="60">
        <v>0</v>
      </c>
      <c r="G112" s="60">
        <f t="shared" si="3"/>
        <v>1</v>
      </c>
      <c r="H112" s="60">
        <v>0</v>
      </c>
      <c r="I112" s="60">
        <v>2</v>
      </c>
      <c r="J112" s="61">
        <f>G112/I112</f>
        <v>0.5</v>
      </c>
    </row>
    <row r="113" spans="1:10" ht="13.5" thickTop="1" x14ac:dyDescent="0.2">
      <c r="A113" s="32" t="s">
        <v>280</v>
      </c>
      <c r="B113" s="32"/>
      <c r="C113" s="32"/>
      <c r="D113" s="46">
        <f>SUM(D3:D112)</f>
        <v>804</v>
      </c>
      <c r="E113" s="46">
        <f>SUM(E3:E112)</f>
        <v>10259</v>
      </c>
      <c r="F113" s="46">
        <f>SUM(F3:F112)</f>
        <v>17</v>
      </c>
      <c r="G113" s="46">
        <f t="shared" ref="G113" si="4">D113+E113+F113</f>
        <v>11080</v>
      </c>
      <c r="H113" s="46">
        <f>SUM(H3:H112)</f>
        <v>386</v>
      </c>
      <c r="I113" s="46">
        <f>SUM(I3:I112)</f>
        <v>9996</v>
      </c>
      <c r="J113" s="47">
        <f t="shared" si="2"/>
        <v>1.1084433773509403</v>
      </c>
    </row>
    <row r="115" spans="1:10" x14ac:dyDescent="0.2">
      <c r="A115" s="13" t="s">
        <v>452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091F-C065-4665-8450-4F875022700E}">
  <dimension ref="A1:H80"/>
  <sheetViews>
    <sheetView topLeftCell="A65" workbookViewId="0">
      <selection activeCell="R18" sqref="R18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22">
        <v>45139</v>
      </c>
      <c r="C1" s="122"/>
      <c r="D1" s="122"/>
      <c r="E1" s="122"/>
      <c r="F1" s="122"/>
      <c r="G1" s="122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2</v>
      </c>
      <c r="C3" s="44">
        <v>37</v>
      </c>
      <c r="D3" s="44">
        <v>0</v>
      </c>
      <c r="E3" s="44">
        <f>SUM(B3:D3)</f>
        <v>39</v>
      </c>
      <c r="F3" s="44">
        <v>0</v>
      </c>
      <c r="G3" s="44">
        <v>32</v>
      </c>
      <c r="H3" s="45">
        <f t="shared" ref="H3:H53" si="0">E3/G3</f>
        <v>1.21875</v>
      </c>
    </row>
    <row r="4" spans="1:8" x14ac:dyDescent="0.2">
      <c r="A4" s="16" t="s">
        <v>13</v>
      </c>
      <c r="B4" s="44">
        <v>2</v>
      </c>
      <c r="C4" s="44">
        <v>23</v>
      </c>
      <c r="D4" s="44">
        <v>0</v>
      </c>
      <c r="E4" s="44">
        <f t="shared" ref="E4:E53" si="1">SUM(B4:D4)</f>
        <v>25</v>
      </c>
      <c r="F4" s="44">
        <v>0</v>
      </c>
      <c r="G4" s="44">
        <v>35</v>
      </c>
      <c r="H4" s="45">
        <f t="shared" si="0"/>
        <v>0.7142857142857143</v>
      </c>
    </row>
    <row r="5" spans="1:8" x14ac:dyDescent="0.2">
      <c r="A5" s="16" t="s">
        <v>15</v>
      </c>
      <c r="B5" s="44">
        <v>0</v>
      </c>
      <c r="C5" s="44">
        <v>10</v>
      </c>
      <c r="D5" s="44">
        <v>0</v>
      </c>
      <c r="E5" s="44">
        <f t="shared" si="1"/>
        <v>10</v>
      </c>
      <c r="F5" s="44">
        <v>0</v>
      </c>
      <c r="G5" s="44">
        <v>11</v>
      </c>
      <c r="H5" s="45">
        <f t="shared" si="0"/>
        <v>0.90909090909090906</v>
      </c>
    </row>
    <row r="6" spans="1:8" x14ac:dyDescent="0.2">
      <c r="A6" s="16" t="s">
        <v>17</v>
      </c>
      <c r="B6" s="44">
        <v>6</v>
      </c>
      <c r="C6" s="44">
        <v>70</v>
      </c>
      <c r="D6" s="44">
        <v>0</v>
      </c>
      <c r="E6" s="44">
        <v>76</v>
      </c>
      <c r="F6" s="44">
        <v>1</v>
      </c>
      <c r="G6" s="44">
        <v>76</v>
      </c>
      <c r="H6" s="45">
        <v>1</v>
      </c>
    </row>
    <row r="7" spans="1:8" x14ac:dyDescent="0.2">
      <c r="A7" s="16" t="s">
        <v>22</v>
      </c>
      <c r="B7" s="44">
        <v>1</v>
      </c>
      <c r="C7" s="44">
        <v>29</v>
      </c>
      <c r="D7" s="44">
        <v>0</v>
      </c>
      <c r="E7" s="44">
        <f t="shared" si="1"/>
        <v>30</v>
      </c>
      <c r="F7" s="44">
        <v>1</v>
      </c>
      <c r="G7" s="44">
        <v>19</v>
      </c>
      <c r="H7" s="45">
        <f t="shared" si="0"/>
        <v>1.5789473684210527</v>
      </c>
    </row>
    <row r="8" spans="1:8" x14ac:dyDescent="0.2">
      <c r="A8" s="16" t="s">
        <v>25</v>
      </c>
      <c r="B8" s="44">
        <v>20</v>
      </c>
      <c r="C8" s="44">
        <v>110</v>
      </c>
      <c r="D8" s="44">
        <v>1</v>
      </c>
      <c r="E8" s="44">
        <f t="shared" si="1"/>
        <v>131</v>
      </c>
      <c r="F8" s="44">
        <v>11</v>
      </c>
      <c r="G8" s="44">
        <v>128</v>
      </c>
      <c r="H8" s="45">
        <f t="shared" si="0"/>
        <v>1.0234375</v>
      </c>
    </row>
    <row r="9" spans="1:8" x14ac:dyDescent="0.2">
      <c r="A9" s="16" t="s">
        <v>28</v>
      </c>
      <c r="B9" s="44">
        <v>8</v>
      </c>
      <c r="C9" s="44">
        <v>18</v>
      </c>
      <c r="D9" s="44">
        <v>0</v>
      </c>
      <c r="E9" s="44">
        <f t="shared" si="1"/>
        <v>26</v>
      </c>
      <c r="F9" s="44">
        <v>3</v>
      </c>
      <c r="G9" s="44">
        <v>21</v>
      </c>
      <c r="H9" s="45">
        <f t="shared" si="0"/>
        <v>1.2380952380952381</v>
      </c>
    </row>
    <row r="10" spans="1:8" x14ac:dyDescent="0.2">
      <c r="A10" s="16" t="s">
        <v>31</v>
      </c>
      <c r="B10" s="44">
        <v>30</v>
      </c>
      <c r="C10" s="44">
        <v>360</v>
      </c>
      <c r="D10" s="44">
        <v>1</v>
      </c>
      <c r="E10" s="44">
        <v>391</v>
      </c>
      <c r="F10" s="44">
        <v>7</v>
      </c>
      <c r="G10" s="44">
        <v>264</v>
      </c>
      <c r="H10" s="45">
        <v>1.481060606060606</v>
      </c>
    </row>
    <row r="11" spans="1:8" x14ac:dyDescent="0.2">
      <c r="A11" s="16" t="s">
        <v>36</v>
      </c>
      <c r="B11" s="44">
        <v>8</v>
      </c>
      <c r="C11" s="44">
        <v>95</v>
      </c>
      <c r="D11" s="44">
        <v>0</v>
      </c>
      <c r="E11" s="44">
        <v>103</v>
      </c>
      <c r="F11" s="44">
        <v>6</v>
      </c>
      <c r="G11" s="44">
        <v>108</v>
      </c>
      <c r="H11" s="45">
        <v>0.95370370370370372</v>
      </c>
    </row>
    <row r="12" spans="1:8" x14ac:dyDescent="0.2">
      <c r="A12" s="16" t="s">
        <v>41</v>
      </c>
      <c r="B12" s="44">
        <v>4</v>
      </c>
      <c r="C12" s="44">
        <v>38</v>
      </c>
      <c r="D12" s="44">
        <v>0</v>
      </c>
      <c r="E12" s="44">
        <f t="shared" si="1"/>
        <v>42</v>
      </c>
      <c r="F12" s="44">
        <v>0</v>
      </c>
      <c r="G12" s="44">
        <v>44</v>
      </c>
      <c r="H12" s="45">
        <f t="shared" si="0"/>
        <v>0.95454545454545459</v>
      </c>
    </row>
    <row r="13" spans="1:8" x14ac:dyDescent="0.2">
      <c r="A13" s="16" t="s">
        <v>44</v>
      </c>
      <c r="B13" s="44">
        <v>6</v>
      </c>
      <c r="C13" s="44">
        <v>135</v>
      </c>
      <c r="D13" s="44">
        <v>0</v>
      </c>
      <c r="E13" s="44">
        <f t="shared" si="1"/>
        <v>141</v>
      </c>
      <c r="F13" s="44">
        <v>6</v>
      </c>
      <c r="G13" s="44">
        <v>24</v>
      </c>
      <c r="H13" s="45">
        <f t="shared" si="0"/>
        <v>5.875</v>
      </c>
    </row>
    <row r="14" spans="1:8" x14ac:dyDescent="0.2">
      <c r="A14" s="16" t="s">
        <v>47</v>
      </c>
      <c r="B14" s="44">
        <v>31</v>
      </c>
      <c r="C14" s="44">
        <v>574</v>
      </c>
      <c r="D14" s="44">
        <v>0</v>
      </c>
      <c r="E14" s="44">
        <v>605</v>
      </c>
      <c r="F14" s="44">
        <v>21</v>
      </c>
      <c r="G14" s="44">
        <v>551</v>
      </c>
      <c r="H14" s="45">
        <v>1.0980036297640654</v>
      </c>
    </row>
    <row r="15" spans="1:8" x14ac:dyDescent="0.2">
      <c r="A15" s="16" t="s">
        <v>52</v>
      </c>
      <c r="B15" s="44">
        <v>1</v>
      </c>
      <c r="C15" s="44">
        <v>68</v>
      </c>
      <c r="D15" s="44">
        <v>0</v>
      </c>
      <c r="E15" s="44">
        <f t="shared" si="1"/>
        <v>69</v>
      </c>
      <c r="F15" s="44">
        <v>1</v>
      </c>
      <c r="G15" s="44">
        <v>16</v>
      </c>
      <c r="H15" s="45">
        <f t="shared" si="0"/>
        <v>4.3125</v>
      </c>
    </row>
    <row r="16" spans="1:8" x14ac:dyDescent="0.2">
      <c r="A16" s="16" t="s">
        <v>55</v>
      </c>
      <c r="B16" s="44">
        <v>28</v>
      </c>
      <c r="C16" s="44">
        <v>406</v>
      </c>
      <c r="D16" s="44">
        <v>0</v>
      </c>
      <c r="E16" s="44">
        <v>434</v>
      </c>
      <c r="F16" s="44">
        <v>10</v>
      </c>
      <c r="G16" s="44">
        <v>364</v>
      </c>
      <c r="H16" s="45">
        <v>1.1923076923076923</v>
      </c>
    </row>
    <row r="17" spans="1:8" x14ac:dyDescent="0.2">
      <c r="A17" s="16" t="s">
        <v>60</v>
      </c>
      <c r="B17" s="44">
        <v>6</v>
      </c>
      <c r="C17" s="44">
        <v>25</v>
      </c>
      <c r="D17" s="44">
        <v>0</v>
      </c>
      <c r="E17" s="44">
        <f t="shared" si="1"/>
        <v>31</v>
      </c>
      <c r="F17" s="44">
        <v>5</v>
      </c>
      <c r="G17" s="44">
        <v>29</v>
      </c>
      <c r="H17" s="45">
        <f t="shared" si="0"/>
        <v>1.0689655172413792</v>
      </c>
    </row>
    <row r="18" spans="1:8" x14ac:dyDescent="0.2">
      <c r="A18" s="16" t="s">
        <v>63</v>
      </c>
      <c r="B18" s="44">
        <v>1</v>
      </c>
      <c r="C18" s="44">
        <v>27</v>
      </c>
      <c r="D18" s="44">
        <v>0</v>
      </c>
      <c r="E18" s="44">
        <f t="shared" si="1"/>
        <v>28</v>
      </c>
      <c r="F18" s="44">
        <v>0</v>
      </c>
      <c r="G18" s="44">
        <v>27</v>
      </c>
      <c r="H18" s="45">
        <f t="shared" si="0"/>
        <v>1.037037037037037</v>
      </c>
    </row>
    <row r="19" spans="1:8" x14ac:dyDescent="0.2">
      <c r="A19" s="16" t="s">
        <v>66</v>
      </c>
      <c r="B19" s="44">
        <v>26</v>
      </c>
      <c r="C19" s="44">
        <v>240</v>
      </c>
      <c r="D19" s="44">
        <v>0</v>
      </c>
      <c r="E19" s="44">
        <v>266</v>
      </c>
      <c r="F19" s="44">
        <v>19</v>
      </c>
      <c r="G19" s="44">
        <v>151</v>
      </c>
      <c r="H19" s="45">
        <v>1.7615894039735098</v>
      </c>
    </row>
    <row r="20" spans="1:8" x14ac:dyDescent="0.2">
      <c r="A20" s="16" t="s">
        <v>71</v>
      </c>
      <c r="B20" s="44">
        <v>8</v>
      </c>
      <c r="C20" s="44">
        <v>91</v>
      </c>
      <c r="D20" s="44">
        <v>0</v>
      </c>
      <c r="E20" s="44">
        <v>99</v>
      </c>
      <c r="F20" s="44">
        <v>6</v>
      </c>
      <c r="G20" s="44">
        <v>106</v>
      </c>
      <c r="H20" s="45">
        <v>0.93396226415094341</v>
      </c>
    </row>
    <row r="21" spans="1:8" x14ac:dyDescent="0.2">
      <c r="A21" s="16" t="s">
        <v>76</v>
      </c>
      <c r="B21" s="44">
        <v>9</v>
      </c>
      <c r="C21" s="44">
        <v>45</v>
      </c>
      <c r="D21" s="44">
        <v>0</v>
      </c>
      <c r="E21" s="44">
        <f t="shared" si="1"/>
        <v>54</v>
      </c>
      <c r="F21" s="44">
        <v>1</v>
      </c>
      <c r="G21" s="44">
        <v>61</v>
      </c>
      <c r="H21" s="45">
        <f t="shared" si="0"/>
        <v>0.88524590163934425</v>
      </c>
    </row>
    <row r="22" spans="1:8" x14ac:dyDescent="0.2">
      <c r="A22" s="16" t="s">
        <v>79</v>
      </c>
      <c r="B22" s="44">
        <v>0</v>
      </c>
      <c r="C22" s="44">
        <v>4</v>
      </c>
      <c r="D22" s="44">
        <v>0</v>
      </c>
      <c r="E22" s="44">
        <f t="shared" si="1"/>
        <v>4</v>
      </c>
      <c r="F22" s="44">
        <v>0</v>
      </c>
      <c r="G22" s="44">
        <v>3</v>
      </c>
      <c r="H22" s="45">
        <f t="shared" si="0"/>
        <v>1.3333333333333333</v>
      </c>
    </row>
    <row r="23" spans="1:8" x14ac:dyDescent="0.2">
      <c r="A23" s="16" t="s">
        <v>82</v>
      </c>
      <c r="B23" s="44">
        <v>0</v>
      </c>
      <c r="C23" s="44">
        <v>1</v>
      </c>
      <c r="D23" s="44">
        <v>0</v>
      </c>
      <c r="E23" s="44">
        <v>1</v>
      </c>
      <c r="F23" s="44">
        <v>0</v>
      </c>
      <c r="G23" s="44">
        <v>1</v>
      </c>
      <c r="H23" s="45">
        <f t="shared" si="0"/>
        <v>1</v>
      </c>
    </row>
    <row r="24" spans="1:8" x14ac:dyDescent="0.2">
      <c r="A24" s="16" t="s">
        <v>85</v>
      </c>
      <c r="B24" s="44">
        <v>25</v>
      </c>
      <c r="C24" s="44">
        <v>231</v>
      </c>
      <c r="D24" s="44">
        <v>0</v>
      </c>
      <c r="E24" s="44">
        <f t="shared" si="1"/>
        <v>256</v>
      </c>
      <c r="F24" s="44">
        <v>8</v>
      </c>
      <c r="G24" s="44">
        <v>196</v>
      </c>
      <c r="H24" s="45">
        <f t="shared" si="0"/>
        <v>1.3061224489795917</v>
      </c>
    </row>
    <row r="25" spans="1:8" x14ac:dyDescent="0.2">
      <c r="A25" s="16" t="s">
        <v>89</v>
      </c>
      <c r="B25" s="44">
        <v>5</v>
      </c>
      <c r="C25" s="44">
        <v>53</v>
      </c>
      <c r="D25" s="44">
        <v>0</v>
      </c>
      <c r="E25" s="44">
        <f t="shared" si="1"/>
        <v>58</v>
      </c>
      <c r="F25" s="44">
        <v>5</v>
      </c>
      <c r="G25" s="44">
        <v>67</v>
      </c>
      <c r="H25" s="45">
        <f t="shared" si="0"/>
        <v>0.86567164179104472</v>
      </c>
    </row>
    <row r="26" spans="1:8" x14ac:dyDescent="0.2">
      <c r="A26" s="16" t="s">
        <v>92</v>
      </c>
      <c r="B26" s="44">
        <v>12</v>
      </c>
      <c r="C26" s="44">
        <v>58</v>
      </c>
      <c r="D26" s="44">
        <v>0</v>
      </c>
      <c r="E26" s="44">
        <f t="shared" si="1"/>
        <v>70</v>
      </c>
      <c r="F26" s="44">
        <v>12</v>
      </c>
      <c r="G26" s="44">
        <v>97</v>
      </c>
      <c r="H26" s="45">
        <f t="shared" si="0"/>
        <v>0.72164948453608246</v>
      </c>
    </row>
    <row r="27" spans="1:8" x14ac:dyDescent="0.2">
      <c r="A27" s="16" t="s">
        <v>95</v>
      </c>
      <c r="B27" s="44">
        <v>3</v>
      </c>
      <c r="C27" s="44">
        <v>19</v>
      </c>
      <c r="D27" s="44">
        <v>0</v>
      </c>
      <c r="E27" s="44">
        <f t="shared" si="1"/>
        <v>22</v>
      </c>
      <c r="F27" s="44">
        <v>3</v>
      </c>
      <c r="G27" s="44">
        <v>12</v>
      </c>
      <c r="H27" s="45">
        <f t="shared" si="0"/>
        <v>1.8333333333333333</v>
      </c>
    </row>
    <row r="28" spans="1:8" x14ac:dyDescent="0.2">
      <c r="A28" s="16" t="s">
        <v>98</v>
      </c>
      <c r="B28" s="44">
        <v>4</v>
      </c>
      <c r="C28" s="44">
        <v>11</v>
      </c>
      <c r="D28" s="44">
        <v>0</v>
      </c>
      <c r="E28" s="44">
        <f t="shared" si="1"/>
        <v>15</v>
      </c>
      <c r="F28" s="44">
        <v>3</v>
      </c>
      <c r="G28" s="44">
        <v>16</v>
      </c>
      <c r="H28" s="45">
        <f t="shared" si="0"/>
        <v>0.9375</v>
      </c>
    </row>
    <row r="29" spans="1:8" x14ac:dyDescent="0.2">
      <c r="A29" s="16" t="s">
        <v>101</v>
      </c>
      <c r="B29" s="44">
        <v>1</v>
      </c>
      <c r="C29" s="44">
        <v>9</v>
      </c>
      <c r="D29" s="44">
        <v>6</v>
      </c>
      <c r="E29" s="44">
        <f t="shared" si="1"/>
        <v>16</v>
      </c>
      <c r="F29" s="44">
        <v>0</v>
      </c>
      <c r="G29" s="44">
        <v>18</v>
      </c>
      <c r="H29" s="45">
        <f t="shared" si="0"/>
        <v>0.88888888888888884</v>
      </c>
    </row>
    <row r="30" spans="1:8" x14ac:dyDescent="0.2">
      <c r="A30" s="16" t="s">
        <v>104</v>
      </c>
      <c r="B30" s="44">
        <v>0</v>
      </c>
      <c r="C30" s="44">
        <v>12</v>
      </c>
      <c r="D30" s="44">
        <v>0</v>
      </c>
      <c r="E30" s="44">
        <f t="shared" si="1"/>
        <v>12</v>
      </c>
      <c r="F30" s="44">
        <v>0</v>
      </c>
      <c r="G30" s="44">
        <v>11</v>
      </c>
      <c r="H30" s="45">
        <f t="shared" si="0"/>
        <v>1.0909090909090908</v>
      </c>
    </row>
    <row r="31" spans="1:8" x14ac:dyDescent="0.2">
      <c r="A31" s="16" t="s">
        <v>107</v>
      </c>
      <c r="B31" s="44">
        <v>3</v>
      </c>
      <c r="C31" s="44">
        <v>27</v>
      </c>
      <c r="D31" s="44">
        <v>0</v>
      </c>
      <c r="E31" s="44">
        <f t="shared" si="1"/>
        <v>30</v>
      </c>
      <c r="F31" s="44">
        <v>3</v>
      </c>
      <c r="G31" s="44">
        <v>25</v>
      </c>
      <c r="H31" s="45">
        <f t="shared" si="0"/>
        <v>1.2</v>
      </c>
    </row>
    <row r="32" spans="1:8" x14ac:dyDescent="0.2">
      <c r="A32" s="16" t="s">
        <v>110</v>
      </c>
      <c r="B32" s="44">
        <v>5</v>
      </c>
      <c r="C32" s="44">
        <v>39</v>
      </c>
      <c r="D32" s="44">
        <v>0</v>
      </c>
      <c r="E32" s="44">
        <f t="shared" si="1"/>
        <v>44</v>
      </c>
      <c r="F32" s="44">
        <v>5</v>
      </c>
      <c r="G32" s="44">
        <v>36</v>
      </c>
      <c r="H32" s="45">
        <f t="shared" si="0"/>
        <v>1.2222222222222223</v>
      </c>
    </row>
    <row r="33" spans="1:8" x14ac:dyDescent="0.2">
      <c r="A33" s="16" t="s">
        <v>113</v>
      </c>
      <c r="B33" s="44">
        <v>9</v>
      </c>
      <c r="C33" s="44">
        <v>90</v>
      </c>
      <c r="D33" s="44">
        <v>0</v>
      </c>
      <c r="E33" s="44">
        <f t="shared" si="1"/>
        <v>99</v>
      </c>
      <c r="F33" s="44">
        <v>7</v>
      </c>
      <c r="G33" s="44">
        <v>114</v>
      </c>
      <c r="H33" s="45">
        <f t="shared" si="0"/>
        <v>0.86842105263157898</v>
      </c>
    </row>
    <row r="34" spans="1:8" x14ac:dyDescent="0.2">
      <c r="A34" s="16" t="s">
        <v>116</v>
      </c>
      <c r="B34" s="44">
        <v>0</v>
      </c>
      <c r="C34" s="44">
        <v>11</v>
      </c>
      <c r="D34" s="44">
        <v>0</v>
      </c>
      <c r="E34" s="44">
        <f t="shared" si="1"/>
        <v>11</v>
      </c>
      <c r="F34" s="44">
        <v>0</v>
      </c>
      <c r="G34" s="44">
        <v>11</v>
      </c>
      <c r="H34" s="45">
        <f t="shared" si="0"/>
        <v>1</v>
      </c>
    </row>
    <row r="35" spans="1:8" x14ac:dyDescent="0.2">
      <c r="A35" s="16" t="s">
        <v>119</v>
      </c>
      <c r="B35" s="44">
        <v>4</v>
      </c>
      <c r="C35" s="44">
        <v>16</v>
      </c>
      <c r="D35" s="44">
        <v>2</v>
      </c>
      <c r="E35" s="44">
        <f t="shared" si="1"/>
        <v>22</v>
      </c>
      <c r="F35" s="44">
        <v>4</v>
      </c>
      <c r="G35" s="44">
        <v>24</v>
      </c>
      <c r="H35" s="45">
        <f t="shared" si="0"/>
        <v>0.91666666666666663</v>
      </c>
    </row>
    <row r="36" spans="1:8" x14ac:dyDescent="0.2">
      <c r="A36" s="16" t="s">
        <v>122</v>
      </c>
      <c r="B36" s="44">
        <v>24</v>
      </c>
      <c r="C36" s="44">
        <v>184</v>
      </c>
      <c r="D36" s="44">
        <v>0</v>
      </c>
      <c r="E36" s="44">
        <v>208</v>
      </c>
      <c r="F36" s="44">
        <v>0</v>
      </c>
      <c r="G36" s="44">
        <v>126</v>
      </c>
      <c r="H36" s="45">
        <v>1.6507936507936507</v>
      </c>
    </row>
    <row r="37" spans="1:8" x14ac:dyDescent="0.2">
      <c r="A37" s="16" t="s">
        <v>127</v>
      </c>
      <c r="B37" s="44">
        <v>1</v>
      </c>
      <c r="C37" s="44">
        <v>41</v>
      </c>
      <c r="D37" s="44">
        <v>0</v>
      </c>
      <c r="E37" s="44">
        <f t="shared" si="1"/>
        <v>42</v>
      </c>
      <c r="F37" s="44">
        <v>1</v>
      </c>
      <c r="G37" s="44">
        <v>38</v>
      </c>
      <c r="H37" s="45">
        <f t="shared" si="0"/>
        <v>1.1052631578947369</v>
      </c>
    </row>
    <row r="38" spans="1:8" x14ac:dyDescent="0.2">
      <c r="A38" s="16" t="s">
        <v>129</v>
      </c>
      <c r="B38" s="44">
        <v>2</v>
      </c>
      <c r="C38" s="44">
        <v>55</v>
      </c>
      <c r="D38" s="44">
        <v>0</v>
      </c>
      <c r="E38" s="44">
        <f t="shared" si="1"/>
        <v>57</v>
      </c>
      <c r="F38" s="44">
        <v>1</v>
      </c>
      <c r="G38" s="44">
        <v>42</v>
      </c>
      <c r="H38" s="45">
        <f t="shared" si="0"/>
        <v>1.3571428571428572</v>
      </c>
    </row>
    <row r="39" spans="1:8" x14ac:dyDescent="0.2">
      <c r="A39" s="16" t="s">
        <v>132</v>
      </c>
      <c r="B39" s="44">
        <v>1</v>
      </c>
      <c r="C39" s="44">
        <v>21</v>
      </c>
      <c r="D39" s="44">
        <v>0</v>
      </c>
      <c r="E39" s="44">
        <f t="shared" si="1"/>
        <v>22</v>
      </c>
      <c r="F39" s="44">
        <v>1</v>
      </c>
      <c r="G39" s="44">
        <v>21</v>
      </c>
      <c r="H39" s="45">
        <f t="shared" si="0"/>
        <v>1.0476190476190477</v>
      </c>
    </row>
    <row r="40" spans="1:8" x14ac:dyDescent="0.2">
      <c r="A40" s="16" t="s">
        <v>135</v>
      </c>
      <c r="B40" s="44">
        <v>10</v>
      </c>
      <c r="C40" s="44">
        <v>88</v>
      </c>
      <c r="D40" s="44">
        <v>0</v>
      </c>
      <c r="E40" s="44">
        <f t="shared" si="1"/>
        <v>98</v>
      </c>
      <c r="F40" s="44">
        <v>8</v>
      </c>
      <c r="G40" s="44">
        <v>100</v>
      </c>
      <c r="H40" s="45">
        <f t="shared" si="0"/>
        <v>0.98</v>
      </c>
    </row>
    <row r="41" spans="1:8" x14ac:dyDescent="0.2">
      <c r="A41" s="16" t="s">
        <v>138</v>
      </c>
      <c r="B41" s="44">
        <v>16</v>
      </c>
      <c r="C41" s="44">
        <v>104</v>
      </c>
      <c r="D41" s="44">
        <v>0</v>
      </c>
      <c r="E41" s="44">
        <f t="shared" si="1"/>
        <v>120</v>
      </c>
      <c r="F41" s="44">
        <v>5</v>
      </c>
      <c r="G41" s="44">
        <v>76</v>
      </c>
      <c r="H41" s="45">
        <f t="shared" si="0"/>
        <v>1.5789473684210527</v>
      </c>
    </row>
    <row r="42" spans="1:8" x14ac:dyDescent="0.2">
      <c r="A42" s="16" t="s">
        <v>141</v>
      </c>
      <c r="B42" s="44">
        <v>10</v>
      </c>
      <c r="C42" s="44">
        <v>107</v>
      </c>
      <c r="D42" s="44">
        <v>0</v>
      </c>
      <c r="E42" s="44">
        <f t="shared" si="1"/>
        <v>117</v>
      </c>
      <c r="F42" s="44">
        <v>3</v>
      </c>
      <c r="G42" s="44">
        <v>99</v>
      </c>
      <c r="H42" s="45">
        <f t="shared" si="0"/>
        <v>1.1818181818181819</v>
      </c>
    </row>
    <row r="43" spans="1:8" x14ac:dyDescent="0.2">
      <c r="A43" s="16" t="s">
        <v>144</v>
      </c>
      <c r="B43" s="44">
        <v>2</v>
      </c>
      <c r="C43" s="44">
        <v>51</v>
      </c>
      <c r="D43" s="44">
        <v>0</v>
      </c>
      <c r="E43" s="44">
        <f t="shared" si="1"/>
        <v>53</v>
      </c>
      <c r="F43" s="44">
        <v>0</v>
      </c>
      <c r="G43" s="44">
        <v>44</v>
      </c>
      <c r="H43" s="45">
        <f t="shared" si="0"/>
        <v>1.2045454545454546</v>
      </c>
    </row>
    <row r="44" spans="1:8" x14ac:dyDescent="0.2">
      <c r="A44" s="16" t="s">
        <v>147</v>
      </c>
      <c r="B44" s="44">
        <v>11</v>
      </c>
      <c r="C44" s="44">
        <v>59</v>
      </c>
      <c r="D44" s="44">
        <v>0</v>
      </c>
      <c r="E44" s="44">
        <v>70</v>
      </c>
      <c r="F44" s="44">
        <v>4</v>
      </c>
      <c r="G44" s="44">
        <v>69</v>
      </c>
      <c r="H44" s="45">
        <v>1.0144927536231885</v>
      </c>
    </row>
    <row r="45" spans="1:8" x14ac:dyDescent="0.2">
      <c r="A45" s="16" t="s">
        <v>152</v>
      </c>
      <c r="B45" s="44">
        <v>5</v>
      </c>
      <c r="C45" s="44">
        <v>178</v>
      </c>
      <c r="D45" s="44">
        <v>0</v>
      </c>
      <c r="E45" s="44">
        <f t="shared" si="1"/>
        <v>183</v>
      </c>
      <c r="F45" s="44">
        <v>5</v>
      </c>
      <c r="G45" s="44">
        <v>55</v>
      </c>
      <c r="H45" s="45">
        <f t="shared" si="0"/>
        <v>3.3272727272727272</v>
      </c>
    </row>
    <row r="46" spans="1:8" x14ac:dyDescent="0.2">
      <c r="A46" s="16" t="s">
        <v>155</v>
      </c>
      <c r="B46" s="44">
        <v>3</v>
      </c>
      <c r="C46" s="44">
        <v>47</v>
      </c>
      <c r="D46" s="44">
        <v>0</v>
      </c>
      <c r="E46" s="44">
        <v>50</v>
      </c>
      <c r="F46" s="44">
        <v>0</v>
      </c>
      <c r="G46" s="44">
        <v>51</v>
      </c>
      <c r="H46" s="45">
        <v>0.98039215686274506</v>
      </c>
    </row>
    <row r="47" spans="1:8" x14ac:dyDescent="0.2">
      <c r="A47" s="16" t="s">
        <v>160</v>
      </c>
      <c r="B47" s="44">
        <v>2</v>
      </c>
      <c r="C47" s="44">
        <v>64</v>
      </c>
      <c r="D47" s="44">
        <v>0</v>
      </c>
      <c r="E47" s="44">
        <f t="shared" si="1"/>
        <v>66</v>
      </c>
      <c r="F47" s="44">
        <v>0</v>
      </c>
      <c r="G47" s="44">
        <v>35</v>
      </c>
      <c r="H47" s="45">
        <f t="shared" si="0"/>
        <v>1.8857142857142857</v>
      </c>
    </row>
    <row r="48" spans="1:8" x14ac:dyDescent="0.2">
      <c r="A48" s="16" t="s">
        <v>163</v>
      </c>
      <c r="B48" s="44">
        <v>6</v>
      </c>
      <c r="C48" s="44">
        <v>80</v>
      </c>
      <c r="D48" s="44">
        <v>0</v>
      </c>
      <c r="E48" s="44">
        <f t="shared" si="1"/>
        <v>86</v>
      </c>
      <c r="F48" s="44">
        <v>6</v>
      </c>
      <c r="G48" s="44">
        <v>46</v>
      </c>
      <c r="H48" s="45">
        <f t="shared" si="0"/>
        <v>1.8695652173913044</v>
      </c>
    </row>
    <row r="49" spans="1:8" x14ac:dyDescent="0.2">
      <c r="A49" s="16" t="s">
        <v>166</v>
      </c>
      <c r="B49" s="44">
        <v>5</v>
      </c>
      <c r="C49" s="44">
        <v>118</v>
      </c>
      <c r="D49" s="44">
        <v>0</v>
      </c>
      <c r="E49" s="44">
        <f t="shared" si="1"/>
        <v>123</v>
      </c>
      <c r="F49" s="44">
        <v>5</v>
      </c>
      <c r="G49" s="44">
        <v>72</v>
      </c>
      <c r="H49" s="45">
        <f t="shared" si="0"/>
        <v>1.7083333333333333</v>
      </c>
    </row>
    <row r="50" spans="1:8" x14ac:dyDescent="0.2">
      <c r="A50" s="16" t="s">
        <v>169</v>
      </c>
      <c r="B50" s="44">
        <v>6</v>
      </c>
      <c r="C50" s="44">
        <v>28</v>
      </c>
      <c r="D50" s="44">
        <v>0</v>
      </c>
      <c r="E50" s="44">
        <f t="shared" si="1"/>
        <v>34</v>
      </c>
      <c r="F50" s="44">
        <v>3</v>
      </c>
      <c r="G50" s="44">
        <v>32</v>
      </c>
      <c r="H50" s="45">
        <f t="shared" si="0"/>
        <v>1.0625</v>
      </c>
    </row>
    <row r="51" spans="1:8" x14ac:dyDescent="0.2">
      <c r="A51" s="16" t="s">
        <v>172</v>
      </c>
      <c r="B51" s="44">
        <v>9</v>
      </c>
      <c r="C51" s="44">
        <v>124</v>
      </c>
      <c r="D51" s="44">
        <v>0</v>
      </c>
      <c r="E51" s="44">
        <f t="shared" si="1"/>
        <v>133</v>
      </c>
      <c r="F51" s="44">
        <v>2</v>
      </c>
      <c r="G51" s="44">
        <v>135</v>
      </c>
      <c r="H51" s="45">
        <f t="shared" si="0"/>
        <v>0.98518518518518516</v>
      </c>
    </row>
    <row r="52" spans="1:8" x14ac:dyDescent="0.2">
      <c r="A52" s="16" t="s">
        <v>174</v>
      </c>
      <c r="B52" s="44">
        <v>3</v>
      </c>
      <c r="C52" s="44">
        <v>45</v>
      </c>
      <c r="D52" s="44">
        <v>0</v>
      </c>
      <c r="E52" s="44">
        <f t="shared" si="1"/>
        <v>48</v>
      </c>
      <c r="F52" s="44">
        <v>3</v>
      </c>
      <c r="G52" s="44">
        <v>24</v>
      </c>
      <c r="H52" s="45">
        <f t="shared" si="0"/>
        <v>2</v>
      </c>
    </row>
    <row r="53" spans="1:8" x14ac:dyDescent="0.2">
      <c r="A53" s="16" t="s">
        <v>177</v>
      </c>
      <c r="B53" s="44">
        <v>3</v>
      </c>
      <c r="C53" s="44">
        <v>30</v>
      </c>
      <c r="D53" s="44">
        <v>0</v>
      </c>
      <c r="E53" s="44">
        <f t="shared" si="1"/>
        <v>33</v>
      </c>
      <c r="F53" s="44">
        <v>2</v>
      </c>
      <c r="G53" s="44">
        <v>32</v>
      </c>
      <c r="H53" s="45">
        <f t="shared" si="0"/>
        <v>1.03125</v>
      </c>
    </row>
    <row r="54" spans="1:8" x14ac:dyDescent="0.2">
      <c r="A54" s="16" t="s">
        <v>180</v>
      </c>
      <c r="B54" s="44">
        <v>137</v>
      </c>
      <c r="C54" s="44">
        <v>2426</v>
      </c>
      <c r="D54" s="44">
        <v>0</v>
      </c>
      <c r="E54" s="44">
        <v>2563</v>
      </c>
      <c r="F54" s="44">
        <v>37</v>
      </c>
      <c r="G54" s="44">
        <v>2761</v>
      </c>
      <c r="H54" s="45">
        <v>0.92828685258964139</v>
      </c>
    </row>
    <row r="55" spans="1:8" x14ac:dyDescent="0.2">
      <c r="A55" s="16" t="s">
        <v>208</v>
      </c>
      <c r="B55" s="44">
        <v>5</v>
      </c>
      <c r="C55" s="44">
        <v>49</v>
      </c>
      <c r="D55" s="44">
        <v>0</v>
      </c>
      <c r="E55" s="44">
        <f t="shared" ref="E55:E74" si="2">SUM(B55:D55)</f>
        <v>54</v>
      </c>
      <c r="F55" s="44">
        <v>1</v>
      </c>
      <c r="G55" s="44">
        <v>58</v>
      </c>
      <c r="H55" s="45">
        <f t="shared" ref="H55:H76" si="3">E55/G55</f>
        <v>0.93103448275862066</v>
      </c>
    </row>
    <row r="56" spans="1:8" x14ac:dyDescent="0.2">
      <c r="A56" s="16" t="s">
        <v>210</v>
      </c>
      <c r="B56" s="44">
        <v>2</v>
      </c>
      <c r="C56" s="44">
        <v>13</v>
      </c>
      <c r="D56" s="44">
        <v>0</v>
      </c>
      <c r="E56" s="44">
        <v>15</v>
      </c>
      <c r="F56" s="44">
        <v>2</v>
      </c>
      <c r="G56" s="44">
        <v>18</v>
      </c>
      <c r="H56" s="45">
        <v>0.83333333333333337</v>
      </c>
    </row>
    <row r="57" spans="1:8" x14ac:dyDescent="0.2">
      <c r="A57" s="16" t="s">
        <v>213</v>
      </c>
      <c r="B57" s="44">
        <v>6</v>
      </c>
      <c r="C57" s="44">
        <v>64</v>
      </c>
      <c r="D57" s="44">
        <v>0</v>
      </c>
      <c r="E57" s="44">
        <f t="shared" si="2"/>
        <v>70</v>
      </c>
      <c r="F57" s="44">
        <v>0</v>
      </c>
      <c r="G57" s="44">
        <v>75</v>
      </c>
      <c r="H57" s="45">
        <f t="shared" si="3"/>
        <v>0.93333333333333335</v>
      </c>
    </row>
    <row r="58" spans="1:8" x14ac:dyDescent="0.2">
      <c r="A58" s="16" t="s">
        <v>216</v>
      </c>
      <c r="B58" s="44">
        <v>9</v>
      </c>
      <c r="C58" s="44">
        <v>64</v>
      </c>
      <c r="D58" s="44">
        <v>0</v>
      </c>
      <c r="E58" s="44">
        <f t="shared" si="2"/>
        <v>73</v>
      </c>
      <c r="F58" s="44">
        <v>9</v>
      </c>
      <c r="G58" s="44">
        <v>46</v>
      </c>
      <c r="H58" s="45">
        <f t="shared" si="3"/>
        <v>1.5869565217391304</v>
      </c>
    </row>
    <row r="59" spans="1:8" x14ac:dyDescent="0.2">
      <c r="A59" s="16" t="s">
        <v>219</v>
      </c>
      <c r="B59" s="44">
        <v>9</v>
      </c>
      <c r="C59" s="44">
        <v>234</v>
      </c>
      <c r="D59" s="44">
        <v>3</v>
      </c>
      <c r="E59" s="44">
        <v>246</v>
      </c>
      <c r="F59" s="44">
        <v>3</v>
      </c>
      <c r="G59" s="44">
        <v>198</v>
      </c>
      <c r="H59" s="45">
        <v>1.2424242424242424</v>
      </c>
    </row>
    <row r="60" spans="1:8" x14ac:dyDescent="0.2">
      <c r="A60" s="16" t="s">
        <v>224</v>
      </c>
      <c r="B60" s="44">
        <v>13</v>
      </c>
      <c r="C60" s="44">
        <v>135</v>
      </c>
      <c r="D60" s="44">
        <v>0</v>
      </c>
      <c r="E60" s="44">
        <f t="shared" si="2"/>
        <v>148</v>
      </c>
      <c r="F60" s="44">
        <v>6</v>
      </c>
      <c r="G60" s="44">
        <v>89</v>
      </c>
      <c r="H60" s="45">
        <f t="shared" si="3"/>
        <v>1.6629213483146068</v>
      </c>
    </row>
    <row r="61" spans="1:8" x14ac:dyDescent="0.2">
      <c r="A61" s="16" t="s">
        <v>227</v>
      </c>
      <c r="B61" s="44">
        <v>2</v>
      </c>
      <c r="C61" s="44">
        <v>28</v>
      </c>
      <c r="D61" s="44">
        <v>1</v>
      </c>
      <c r="E61" s="44">
        <f t="shared" si="2"/>
        <v>31</v>
      </c>
      <c r="F61" s="44">
        <v>2</v>
      </c>
      <c r="G61" s="44">
        <v>36</v>
      </c>
      <c r="H61" s="45">
        <f t="shared" si="3"/>
        <v>0.86111111111111116</v>
      </c>
    </row>
    <row r="62" spans="1:8" x14ac:dyDescent="0.2">
      <c r="A62" s="16" t="s">
        <v>230</v>
      </c>
      <c r="B62" s="44">
        <v>28</v>
      </c>
      <c r="C62" s="44">
        <v>211</v>
      </c>
      <c r="D62" s="44">
        <v>0</v>
      </c>
      <c r="E62" s="44">
        <f t="shared" si="2"/>
        <v>239</v>
      </c>
      <c r="F62" s="44">
        <v>0</v>
      </c>
      <c r="G62" s="44">
        <v>151</v>
      </c>
      <c r="H62" s="45">
        <f t="shared" si="3"/>
        <v>1.5827814569536425</v>
      </c>
    </row>
    <row r="63" spans="1:8" x14ac:dyDescent="0.2">
      <c r="A63" s="16" t="s">
        <v>233</v>
      </c>
      <c r="B63" s="44">
        <v>2</v>
      </c>
      <c r="C63" s="44">
        <v>65</v>
      </c>
      <c r="D63" s="44">
        <v>0</v>
      </c>
      <c r="E63" s="44">
        <f t="shared" si="2"/>
        <v>67</v>
      </c>
      <c r="F63" s="44">
        <v>1</v>
      </c>
      <c r="G63" s="44">
        <v>22</v>
      </c>
      <c r="H63" s="45">
        <f t="shared" si="3"/>
        <v>3.0454545454545454</v>
      </c>
    </row>
    <row r="64" spans="1:8" x14ac:dyDescent="0.2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3</v>
      </c>
      <c r="H64" s="45">
        <f t="shared" si="3"/>
        <v>0.33333333333333331</v>
      </c>
    </row>
    <row r="65" spans="1:8" x14ac:dyDescent="0.2">
      <c r="A65" s="16" t="s">
        <v>239</v>
      </c>
      <c r="B65" s="44">
        <v>10</v>
      </c>
      <c r="C65" s="44">
        <v>122</v>
      </c>
      <c r="D65" s="44">
        <v>0</v>
      </c>
      <c r="E65" s="44">
        <f t="shared" si="2"/>
        <v>132</v>
      </c>
      <c r="F65" s="44">
        <v>8</v>
      </c>
      <c r="G65" s="44">
        <v>128</v>
      </c>
      <c r="H65" s="45">
        <f t="shared" si="3"/>
        <v>1.03125</v>
      </c>
    </row>
    <row r="66" spans="1:8" x14ac:dyDescent="0.2">
      <c r="A66" s="16" t="s">
        <v>242</v>
      </c>
      <c r="B66" s="44">
        <v>6</v>
      </c>
      <c r="C66" s="44">
        <v>84</v>
      </c>
      <c r="D66" s="44">
        <v>0</v>
      </c>
      <c r="E66" s="44">
        <f t="shared" si="2"/>
        <v>90</v>
      </c>
      <c r="F66" s="44">
        <v>4</v>
      </c>
      <c r="G66" s="44">
        <v>72</v>
      </c>
      <c r="H66" s="45">
        <f t="shared" si="3"/>
        <v>1.25</v>
      </c>
    </row>
    <row r="67" spans="1:8" x14ac:dyDescent="0.2">
      <c r="A67" s="16" t="s">
        <v>246</v>
      </c>
      <c r="B67" s="44">
        <v>14</v>
      </c>
      <c r="C67" s="44">
        <v>75</v>
      </c>
      <c r="D67" s="44">
        <v>0</v>
      </c>
      <c r="E67" s="44">
        <f t="shared" si="2"/>
        <v>89</v>
      </c>
      <c r="F67" s="44">
        <v>2</v>
      </c>
      <c r="G67" s="44">
        <v>102</v>
      </c>
      <c r="H67" s="45">
        <f t="shared" si="3"/>
        <v>0.87254901960784315</v>
      </c>
    </row>
    <row r="68" spans="1:8" x14ac:dyDescent="0.2">
      <c r="A68" s="16" t="s">
        <v>249</v>
      </c>
      <c r="B68" s="44">
        <v>8</v>
      </c>
      <c r="C68" s="44">
        <v>72</v>
      </c>
      <c r="D68" s="44">
        <v>1</v>
      </c>
      <c r="E68" s="44">
        <f t="shared" si="2"/>
        <v>81</v>
      </c>
      <c r="F68" s="44">
        <v>3</v>
      </c>
      <c r="G68" s="44">
        <v>102</v>
      </c>
      <c r="H68" s="45">
        <f t="shared" si="3"/>
        <v>0.79411764705882348</v>
      </c>
    </row>
    <row r="69" spans="1:8" x14ac:dyDescent="0.2">
      <c r="A69" s="16" t="s">
        <v>252</v>
      </c>
      <c r="B69" s="44">
        <v>7</v>
      </c>
      <c r="C69" s="44">
        <v>84</v>
      </c>
      <c r="D69" s="44">
        <v>0</v>
      </c>
      <c r="E69" s="44">
        <f t="shared" si="2"/>
        <v>91</v>
      </c>
      <c r="F69" s="44">
        <v>0</v>
      </c>
      <c r="G69" s="44">
        <v>93</v>
      </c>
      <c r="H69" s="45">
        <f t="shared" si="3"/>
        <v>0.978494623655914</v>
      </c>
    </row>
    <row r="70" spans="1:8" x14ac:dyDescent="0.2">
      <c r="A70" s="16" t="s">
        <v>255</v>
      </c>
      <c r="B70" s="44">
        <v>1</v>
      </c>
      <c r="C70" s="44">
        <v>19</v>
      </c>
      <c r="D70" s="44">
        <v>0</v>
      </c>
      <c r="E70" s="44">
        <f t="shared" si="2"/>
        <v>20</v>
      </c>
      <c r="F70" s="44">
        <v>1</v>
      </c>
      <c r="G70" s="44">
        <v>23</v>
      </c>
      <c r="H70" s="45">
        <f t="shared" si="3"/>
        <v>0.86956521739130432</v>
      </c>
    </row>
    <row r="71" spans="1:8" x14ac:dyDescent="0.2">
      <c r="A71" s="16" t="s">
        <v>258</v>
      </c>
      <c r="B71" s="44">
        <v>130</v>
      </c>
      <c r="C71" s="44">
        <v>1825</v>
      </c>
      <c r="D71" s="44">
        <v>2</v>
      </c>
      <c r="E71" s="44">
        <v>1957</v>
      </c>
      <c r="F71" s="44">
        <v>92</v>
      </c>
      <c r="G71" s="44">
        <v>1925</v>
      </c>
      <c r="H71" s="45">
        <v>1.0166233766233765</v>
      </c>
    </row>
    <row r="72" spans="1:8" x14ac:dyDescent="0.2">
      <c r="A72" s="16" t="s">
        <v>269</v>
      </c>
      <c r="B72" s="44">
        <v>13</v>
      </c>
      <c r="C72" s="44">
        <v>92</v>
      </c>
      <c r="D72" s="44">
        <v>0</v>
      </c>
      <c r="E72" s="44">
        <v>105</v>
      </c>
      <c r="F72" s="44">
        <v>11</v>
      </c>
      <c r="G72" s="44">
        <v>93</v>
      </c>
      <c r="H72" s="45">
        <v>1.1290322580645162</v>
      </c>
    </row>
    <row r="73" spans="1:8" x14ac:dyDescent="0.2">
      <c r="A73" s="16" t="s">
        <v>273</v>
      </c>
      <c r="B73" s="44">
        <v>10</v>
      </c>
      <c r="C73" s="44">
        <v>119</v>
      </c>
      <c r="D73" s="44">
        <v>0</v>
      </c>
      <c r="E73" s="44">
        <f t="shared" si="2"/>
        <v>129</v>
      </c>
      <c r="F73" s="44">
        <v>6</v>
      </c>
      <c r="G73" s="44">
        <v>132</v>
      </c>
      <c r="H73" s="45">
        <f t="shared" si="3"/>
        <v>0.97727272727272729</v>
      </c>
    </row>
    <row r="74" spans="1:8" x14ac:dyDescent="0.2">
      <c r="A74" s="16" t="s">
        <v>276</v>
      </c>
      <c r="B74" s="44">
        <v>1</v>
      </c>
      <c r="C74" s="44">
        <v>23</v>
      </c>
      <c r="D74" s="44">
        <v>0</v>
      </c>
      <c r="E74" s="44">
        <f t="shared" si="2"/>
        <v>24</v>
      </c>
      <c r="F74" s="44">
        <v>1</v>
      </c>
      <c r="G74" s="44">
        <v>25</v>
      </c>
      <c r="H74" s="45">
        <f t="shared" si="3"/>
        <v>0.96</v>
      </c>
    </row>
    <row r="75" spans="1:8" ht="13.5" thickBot="1" x14ac:dyDescent="0.25">
      <c r="A75" s="16" t="s">
        <v>279</v>
      </c>
      <c r="B75" s="44">
        <v>4</v>
      </c>
      <c r="C75" s="44">
        <v>48</v>
      </c>
      <c r="D75" s="44">
        <v>0</v>
      </c>
      <c r="E75" s="44">
        <v>52</v>
      </c>
      <c r="F75" s="44">
        <v>0</v>
      </c>
      <c r="G75" s="44">
        <v>49</v>
      </c>
      <c r="H75" s="45">
        <v>1.0612244897959184</v>
      </c>
    </row>
    <row r="76" spans="1:8" ht="13.5" thickTop="1" x14ac:dyDescent="0.2">
      <c r="A76" s="32" t="s">
        <v>481</v>
      </c>
      <c r="B76" s="46">
        <f>SUM(B3:B75)</f>
        <v>804</v>
      </c>
      <c r="C76" s="46">
        <f>SUM(C3:C75)</f>
        <v>10259</v>
      </c>
      <c r="D76" s="46">
        <f>SUM(D3:D75)</f>
        <v>17</v>
      </c>
      <c r="E76" s="46">
        <f t="shared" ref="E76" si="4">B76+C76+D76</f>
        <v>11080</v>
      </c>
      <c r="F76" s="46">
        <f>SUM(F3:F75)</f>
        <v>386</v>
      </c>
      <c r="G76" s="46">
        <f>SUM(G3:G75)</f>
        <v>9996</v>
      </c>
      <c r="H76" s="47">
        <f t="shared" si="3"/>
        <v>1.1084433773509403</v>
      </c>
    </row>
    <row r="78" spans="1:8" x14ac:dyDescent="0.2">
      <c r="A78" s="13"/>
      <c r="B78" s="48"/>
      <c r="C78" s="48"/>
      <c r="D78" s="48"/>
      <c r="E78" s="48"/>
      <c r="F78" s="48"/>
      <c r="G78" s="48"/>
      <c r="H78" s="49"/>
    </row>
    <row r="80" spans="1:8" x14ac:dyDescent="0.2">
      <c r="A80" s="13"/>
      <c r="B80" s="48"/>
      <c r="C80" s="48"/>
      <c r="D80" s="48"/>
      <c r="E80" s="48"/>
      <c r="F80" s="48"/>
      <c r="G80" s="48"/>
      <c r="H80" s="49"/>
    </row>
  </sheetData>
  <mergeCells count="1">
    <mergeCell ref="B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117"/>
  <sheetViews>
    <sheetView topLeftCell="A74" zoomScale="90" zoomScaleNormal="90" workbookViewId="0">
      <selection activeCell="T100" sqref="T100"/>
    </sheetView>
  </sheetViews>
  <sheetFormatPr defaultRowHeight="12.75" x14ac:dyDescent="0.2"/>
  <cols>
    <col min="1" max="1" width="11.28515625" style="110" customWidth="1"/>
    <col min="2" max="2" width="14.140625" style="110" customWidth="1"/>
    <col min="3" max="3" width="25.42578125" style="110" bestFit="1" customWidth="1"/>
    <col min="4" max="6" width="8.85546875" style="110"/>
    <col min="7" max="7" width="11" style="110" customWidth="1"/>
    <col min="8" max="8" width="12.42578125" style="110" customWidth="1"/>
    <col min="9" max="9" width="8.85546875" style="110"/>
    <col min="10" max="10" width="8.85546875" style="115"/>
  </cols>
  <sheetData>
    <row r="1" spans="1:10" s="2" customFormat="1" x14ac:dyDescent="0.2">
      <c r="A1" s="103"/>
      <c r="B1" s="103"/>
      <c r="C1" s="103"/>
      <c r="D1" s="123">
        <v>45170</v>
      </c>
      <c r="E1" s="123"/>
      <c r="F1" s="123"/>
      <c r="G1" s="123"/>
      <c r="H1" s="123"/>
      <c r="I1" s="123"/>
      <c r="J1" s="112"/>
    </row>
    <row r="2" spans="1:10" s="2" customFormat="1" ht="38.25" x14ac:dyDescent="0.2">
      <c r="A2" s="104" t="s">
        <v>0</v>
      </c>
      <c r="B2" s="111" t="s">
        <v>1</v>
      </c>
      <c r="C2" s="111" t="s">
        <v>2</v>
      </c>
      <c r="D2" s="97" t="s">
        <v>3</v>
      </c>
      <c r="E2" s="97" t="s">
        <v>4</v>
      </c>
      <c r="F2" s="98" t="s">
        <v>5</v>
      </c>
      <c r="G2" s="98" t="s">
        <v>6</v>
      </c>
      <c r="H2" s="98" t="s">
        <v>401</v>
      </c>
      <c r="I2" s="99" t="s">
        <v>7</v>
      </c>
      <c r="J2" s="100" t="s">
        <v>8</v>
      </c>
    </row>
    <row r="3" spans="1:10" x14ac:dyDescent="0.2">
      <c r="A3" s="105" t="s">
        <v>9</v>
      </c>
      <c r="B3" s="105" t="s">
        <v>10</v>
      </c>
      <c r="C3" s="105" t="s">
        <v>11</v>
      </c>
      <c r="D3" s="105">
        <v>3</v>
      </c>
      <c r="E3" s="105">
        <v>29</v>
      </c>
      <c r="F3" s="105">
        <v>0</v>
      </c>
      <c r="G3" s="105">
        <f>SUM(D3:F3)</f>
        <v>32</v>
      </c>
      <c r="H3" s="105">
        <v>0</v>
      </c>
      <c r="I3" s="105">
        <v>27</v>
      </c>
      <c r="J3" s="113">
        <f t="shared" ref="J3:J75" si="0">G3/I3</f>
        <v>1.1851851851851851</v>
      </c>
    </row>
    <row r="4" spans="1:10" x14ac:dyDescent="0.2">
      <c r="A4" s="105" t="s">
        <v>12</v>
      </c>
      <c r="B4" s="105" t="s">
        <v>13</v>
      </c>
      <c r="C4" s="105" t="s">
        <v>13</v>
      </c>
      <c r="D4" s="105">
        <v>4</v>
      </c>
      <c r="E4" s="105">
        <v>24</v>
      </c>
      <c r="F4" s="105">
        <v>0</v>
      </c>
      <c r="G4" s="105">
        <f t="shared" ref="G4:G76" si="1">SUM(D4:F4)</f>
        <v>28</v>
      </c>
      <c r="H4" s="105">
        <v>2</v>
      </c>
      <c r="I4" s="105">
        <v>21</v>
      </c>
      <c r="J4" s="113">
        <f t="shared" si="0"/>
        <v>1.3333333333333333</v>
      </c>
    </row>
    <row r="5" spans="1:10" x14ac:dyDescent="0.2">
      <c r="A5" s="28" t="s">
        <v>14</v>
      </c>
      <c r="B5" s="28" t="s">
        <v>15</v>
      </c>
      <c r="C5" s="28" t="s">
        <v>15</v>
      </c>
      <c r="D5" s="28">
        <v>0</v>
      </c>
      <c r="E5" s="28">
        <v>7</v>
      </c>
      <c r="F5" s="28">
        <v>0</v>
      </c>
      <c r="G5" s="28">
        <f t="shared" si="1"/>
        <v>7</v>
      </c>
      <c r="H5" s="28">
        <v>0</v>
      </c>
      <c r="I5" s="28">
        <v>6</v>
      </c>
      <c r="J5" s="89">
        <f t="shared" si="0"/>
        <v>1.1666666666666667</v>
      </c>
    </row>
    <row r="6" spans="1:10" x14ac:dyDescent="0.2">
      <c r="A6" s="90" t="s">
        <v>16</v>
      </c>
      <c r="B6" s="90" t="s">
        <v>17</v>
      </c>
      <c r="C6" s="90" t="s">
        <v>18</v>
      </c>
      <c r="D6" s="90">
        <v>2</v>
      </c>
      <c r="E6" s="90">
        <v>9</v>
      </c>
      <c r="F6" s="90">
        <v>0</v>
      </c>
      <c r="G6" s="90">
        <f t="shared" si="1"/>
        <v>11</v>
      </c>
      <c r="H6" s="90">
        <v>0</v>
      </c>
      <c r="I6" s="90">
        <v>15</v>
      </c>
      <c r="J6" s="91">
        <f t="shared" si="0"/>
        <v>0.73333333333333328</v>
      </c>
    </row>
    <row r="7" spans="1:10" x14ac:dyDescent="0.2">
      <c r="A7" s="105" t="s">
        <v>19</v>
      </c>
      <c r="B7" s="105" t="s">
        <v>17</v>
      </c>
      <c r="C7" s="105" t="s">
        <v>20</v>
      </c>
      <c r="D7" s="105">
        <v>7</v>
      </c>
      <c r="E7" s="105">
        <v>49</v>
      </c>
      <c r="F7" s="105">
        <v>0</v>
      </c>
      <c r="G7" s="105">
        <f t="shared" si="1"/>
        <v>56</v>
      </c>
      <c r="H7" s="105">
        <v>1</v>
      </c>
      <c r="I7" s="105">
        <v>61</v>
      </c>
      <c r="J7" s="113">
        <f t="shared" si="0"/>
        <v>0.91803278688524592</v>
      </c>
    </row>
    <row r="8" spans="1:10" x14ac:dyDescent="0.2">
      <c r="A8" s="105" t="s">
        <v>21</v>
      </c>
      <c r="B8" s="105" t="s">
        <v>22</v>
      </c>
      <c r="C8" s="105" t="s">
        <v>23</v>
      </c>
      <c r="D8" s="105">
        <v>1</v>
      </c>
      <c r="E8" s="105">
        <v>24</v>
      </c>
      <c r="F8" s="105">
        <v>0</v>
      </c>
      <c r="G8" s="105">
        <f t="shared" si="1"/>
        <v>25</v>
      </c>
      <c r="H8" s="105">
        <v>1</v>
      </c>
      <c r="I8" s="105">
        <v>24</v>
      </c>
      <c r="J8" s="113">
        <f t="shared" si="0"/>
        <v>1.0416666666666667</v>
      </c>
    </row>
    <row r="9" spans="1:10" x14ac:dyDescent="0.2">
      <c r="A9" s="105" t="s">
        <v>24</v>
      </c>
      <c r="B9" s="105" t="s">
        <v>25</v>
      </c>
      <c r="C9" s="105" t="s">
        <v>26</v>
      </c>
      <c r="D9" s="105">
        <v>9</v>
      </c>
      <c r="E9" s="105">
        <v>90</v>
      </c>
      <c r="F9" s="105">
        <v>0</v>
      </c>
      <c r="G9" s="105">
        <f t="shared" si="1"/>
        <v>99</v>
      </c>
      <c r="H9" s="105">
        <v>6</v>
      </c>
      <c r="I9" s="105">
        <v>102</v>
      </c>
      <c r="J9" s="113">
        <f t="shared" si="0"/>
        <v>0.97058823529411764</v>
      </c>
    </row>
    <row r="10" spans="1:10" x14ac:dyDescent="0.2">
      <c r="A10" s="105" t="s">
        <v>27</v>
      </c>
      <c r="B10" s="105" t="s">
        <v>28</v>
      </c>
      <c r="C10" s="105" t="s">
        <v>29</v>
      </c>
      <c r="D10" s="105">
        <v>3</v>
      </c>
      <c r="E10" s="105">
        <v>16</v>
      </c>
      <c r="F10" s="105">
        <v>0</v>
      </c>
      <c r="G10" s="105">
        <f t="shared" si="1"/>
        <v>19</v>
      </c>
      <c r="H10" s="105">
        <v>2</v>
      </c>
      <c r="I10" s="105">
        <v>18</v>
      </c>
      <c r="J10" s="113">
        <f t="shared" si="0"/>
        <v>1.0555555555555556</v>
      </c>
    </row>
    <row r="11" spans="1:10" x14ac:dyDescent="0.2">
      <c r="A11" s="28" t="s">
        <v>30</v>
      </c>
      <c r="B11" s="28" t="s">
        <v>31</v>
      </c>
      <c r="C11" s="28" t="s">
        <v>32</v>
      </c>
      <c r="D11" s="28">
        <v>11</v>
      </c>
      <c r="E11" s="28">
        <v>81</v>
      </c>
      <c r="F11" s="28">
        <v>2</v>
      </c>
      <c r="G11" s="28">
        <f t="shared" si="1"/>
        <v>94</v>
      </c>
      <c r="H11" s="28">
        <v>7</v>
      </c>
      <c r="I11" s="28">
        <v>61</v>
      </c>
      <c r="J11" s="89">
        <f t="shared" si="0"/>
        <v>1.540983606557377</v>
      </c>
    </row>
    <row r="12" spans="1:10" x14ac:dyDescent="0.2">
      <c r="A12" s="105" t="s">
        <v>33</v>
      </c>
      <c r="B12" s="105" t="s">
        <v>31</v>
      </c>
      <c r="C12" s="105" t="s">
        <v>34</v>
      </c>
      <c r="D12" s="105">
        <v>8</v>
      </c>
      <c r="E12" s="105">
        <v>158</v>
      </c>
      <c r="F12" s="105">
        <v>2</v>
      </c>
      <c r="G12" s="105">
        <f t="shared" si="1"/>
        <v>168</v>
      </c>
      <c r="H12" s="105">
        <v>5</v>
      </c>
      <c r="I12" s="105">
        <v>175</v>
      </c>
      <c r="J12" s="113">
        <f t="shared" si="0"/>
        <v>0.96</v>
      </c>
    </row>
    <row r="13" spans="1:10" x14ac:dyDescent="0.2">
      <c r="A13" s="105" t="s">
        <v>35</v>
      </c>
      <c r="B13" s="105" t="s">
        <v>36</v>
      </c>
      <c r="C13" s="105" t="s">
        <v>37</v>
      </c>
      <c r="D13" s="105">
        <v>7</v>
      </c>
      <c r="E13" s="105">
        <v>77</v>
      </c>
      <c r="F13" s="105">
        <v>0</v>
      </c>
      <c r="G13" s="105">
        <f t="shared" si="1"/>
        <v>84</v>
      </c>
      <c r="H13" s="105">
        <v>5</v>
      </c>
      <c r="I13" s="105">
        <v>93</v>
      </c>
      <c r="J13" s="113">
        <f t="shared" si="0"/>
        <v>0.90322580645161288</v>
      </c>
    </row>
    <row r="14" spans="1:10" x14ac:dyDescent="0.2">
      <c r="A14" s="105" t="s">
        <v>38</v>
      </c>
      <c r="B14" s="105" t="s">
        <v>36</v>
      </c>
      <c r="C14" s="105" t="s">
        <v>39</v>
      </c>
      <c r="D14" s="105">
        <v>1</v>
      </c>
      <c r="E14" s="105">
        <v>17</v>
      </c>
      <c r="F14" s="105">
        <v>0</v>
      </c>
      <c r="G14" s="105">
        <f t="shared" si="1"/>
        <v>18</v>
      </c>
      <c r="H14" s="105">
        <v>1</v>
      </c>
      <c r="I14" s="105">
        <v>12</v>
      </c>
      <c r="J14" s="113">
        <f t="shared" si="0"/>
        <v>1.5</v>
      </c>
    </row>
    <row r="15" spans="1:10" x14ac:dyDescent="0.2">
      <c r="A15" s="105" t="s">
        <v>40</v>
      </c>
      <c r="B15" s="105" t="s">
        <v>41</v>
      </c>
      <c r="C15" s="105" t="s">
        <v>42</v>
      </c>
      <c r="D15" s="105">
        <v>4</v>
      </c>
      <c r="E15" s="105">
        <v>48</v>
      </c>
      <c r="F15" s="105">
        <v>0</v>
      </c>
      <c r="G15" s="105">
        <f t="shared" si="1"/>
        <v>52</v>
      </c>
      <c r="H15" s="105">
        <v>0</v>
      </c>
      <c r="I15" s="105">
        <v>51</v>
      </c>
      <c r="J15" s="113">
        <f t="shared" si="0"/>
        <v>1.0196078431372548</v>
      </c>
    </row>
    <row r="16" spans="1:10" x14ac:dyDescent="0.2">
      <c r="A16" s="105" t="s">
        <v>43</v>
      </c>
      <c r="B16" s="105" t="s">
        <v>44</v>
      </c>
      <c r="C16" s="105" t="s">
        <v>45</v>
      </c>
      <c r="D16" s="105">
        <v>9</v>
      </c>
      <c r="E16" s="105">
        <v>89</v>
      </c>
      <c r="F16" s="105">
        <v>0</v>
      </c>
      <c r="G16" s="105">
        <f t="shared" si="1"/>
        <v>98</v>
      </c>
      <c r="H16" s="105">
        <v>9</v>
      </c>
      <c r="I16" s="105">
        <v>31</v>
      </c>
      <c r="J16" s="113">
        <f t="shared" si="0"/>
        <v>3.161290322580645</v>
      </c>
    </row>
    <row r="17" spans="1:10" x14ac:dyDescent="0.2">
      <c r="A17" s="105" t="s">
        <v>46</v>
      </c>
      <c r="B17" s="105" t="s">
        <v>47</v>
      </c>
      <c r="C17" s="105" t="s">
        <v>48</v>
      </c>
      <c r="D17" s="105">
        <v>37</v>
      </c>
      <c r="E17" s="105">
        <v>264</v>
      </c>
      <c r="F17" s="105">
        <v>0</v>
      </c>
      <c r="G17" s="105">
        <f t="shared" si="1"/>
        <v>301</v>
      </c>
      <c r="H17" s="105">
        <v>17</v>
      </c>
      <c r="I17" s="105">
        <v>320</v>
      </c>
      <c r="J17" s="113">
        <f t="shared" si="0"/>
        <v>0.94062500000000004</v>
      </c>
    </row>
    <row r="18" spans="1:10" x14ac:dyDescent="0.2">
      <c r="A18" s="105" t="s">
        <v>49</v>
      </c>
      <c r="B18" s="105" t="s">
        <v>47</v>
      </c>
      <c r="C18" s="105" t="s">
        <v>50</v>
      </c>
      <c r="D18" s="105">
        <v>4</v>
      </c>
      <c r="E18" s="105">
        <v>136</v>
      </c>
      <c r="F18" s="105">
        <v>0</v>
      </c>
      <c r="G18" s="105">
        <f t="shared" si="1"/>
        <v>140</v>
      </c>
      <c r="H18" s="105">
        <v>4</v>
      </c>
      <c r="I18" s="105">
        <v>148</v>
      </c>
      <c r="J18" s="113">
        <f t="shared" si="0"/>
        <v>0.94594594594594594</v>
      </c>
    </row>
    <row r="19" spans="1:10" x14ac:dyDescent="0.2">
      <c r="A19" s="105" t="s">
        <v>51</v>
      </c>
      <c r="B19" s="105" t="s">
        <v>52</v>
      </c>
      <c r="C19" s="105" t="s">
        <v>53</v>
      </c>
      <c r="D19" s="105">
        <v>1</v>
      </c>
      <c r="E19" s="105">
        <v>31</v>
      </c>
      <c r="F19" s="105">
        <v>0</v>
      </c>
      <c r="G19" s="105">
        <f t="shared" si="1"/>
        <v>32</v>
      </c>
      <c r="H19" s="105">
        <v>0</v>
      </c>
      <c r="I19" s="105">
        <v>10</v>
      </c>
      <c r="J19" s="113">
        <f t="shared" si="0"/>
        <v>3.2</v>
      </c>
    </row>
    <row r="20" spans="1:10" x14ac:dyDescent="0.2">
      <c r="A20" s="105" t="s">
        <v>54</v>
      </c>
      <c r="B20" s="105" t="s">
        <v>55</v>
      </c>
      <c r="C20" s="105" t="s">
        <v>56</v>
      </c>
      <c r="D20" s="105">
        <v>32</v>
      </c>
      <c r="E20" s="105">
        <v>319</v>
      </c>
      <c r="F20" s="105">
        <v>0</v>
      </c>
      <c r="G20" s="105">
        <f t="shared" si="1"/>
        <v>351</v>
      </c>
      <c r="H20" s="105">
        <v>21</v>
      </c>
      <c r="I20" s="105">
        <v>284</v>
      </c>
      <c r="J20" s="113">
        <f t="shared" si="0"/>
        <v>1.2359154929577465</v>
      </c>
    </row>
    <row r="21" spans="1:10" x14ac:dyDescent="0.2">
      <c r="A21" s="106" t="s">
        <v>57</v>
      </c>
      <c r="B21" s="105" t="s">
        <v>55</v>
      </c>
      <c r="C21" s="105" t="s">
        <v>404</v>
      </c>
      <c r="D21" s="105">
        <v>0</v>
      </c>
      <c r="E21" s="105">
        <v>15</v>
      </c>
      <c r="F21" s="105">
        <v>0</v>
      </c>
      <c r="G21" s="105">
        <f t="shared" si="1"/>
        <v>15</v>
      </c>
      <c r="H21" s="105">
        <v>0</v>
      </c>
      <c r="I21" s="105">
        <v>15</v>
      </c>
      <c r="J21" s="113">
        <f t="shared" si="0"/>
        <v>1</v>
      </c>
    </row>
    <row r="22" spans="1:10" x14ac:dyDescent="0.2">
      <c r="A22" s="105" t="s">
        <v>59</v>
      </c>
      <c r="B22" s="105" t="s">
        <v>60</v>
      </c>
      <c r="C22" s="105" t="s">
        <v>61</v>
      </c>
      <c r="D22" s="105">
        <v>4</v>
      </c>
      <c r="E22" s="105">
        <v>22</v>
      </c>
      <c r="F22" s="105">
        <v>0</v>
      </c>
      <c r="G22" s="105">
        <f t="shared" si="1"/>
        <v>26</v>
      </c>
      <c r="H22" s="105">
        <v>1</v>
      </c>
      <c r="I22" s="105">
        <v>22</v>
      </c>
      <c r="J22" s="113">
        <f t="shared" si="0"/>
        <v>1.1818181818181819</v>
      </c>
    </row>
    <row r="23" spans="1:10" x14ac:dyDescent="0.2">
      <c r="A23" s="105" t="s">
        <v>62</v>
      </c>
      <c r="B23" s="105" t="s">
        <v>63</v>
      </c>
      <c r="C23" s="105" t="s">
        <v>64</v>
      </c>
      <c r="D23" s="105">
        <v>2</v>
      </c>
      <c r="E23" s="105">
        <v>25</v>
      </c>
      <c r="F23" s="105">
        <v>0</v>
      </c>
      <c r="G23" s="105">
        <f t="shared" si="1"/>
        <v>27</v>
      </c>
      <c r="H23" s="105">
        <v>1</v>
      </c>
      <c r="I23" s="105">
        <v>26</v>
      </c>
      <c r="J23" s="113">
        <f t="shared" si="0"/>
        <v>1.0384615384615385</v>
      </c>
    </row>
    <row r="24" spans="1:10" x14ac:dyDescent="0.2">
      <c r="A24" s="105" t="s">
        <v>65</v>
      </c>
      <c r="B24" s="105" t="s">
        <v>66</v>
      </c>
      <c r="C24" s="105" t="s">
        <v>67</v>
      </c>
      <c r="D24" s="105">
        <v>24</v>
      </c>
      <c r="E24" s="105">
        <v>169</v>
      </c>
      <c r="F24" s="105">
        <v>0</v>
      </c>
      <c r="G24" s="105">
        <f t="shared" si="1"/>
        <v>193</v>
      </c>
      <c r="H24" s="105">
        <v>20</v>
      </c>
      <c r="I24" s="105">
        <v>142</v>
      </c>
      <c r="J24" s="113">
        <f t="shared" si="0"/>
        <v>1.3591549295774648</v>
      </c>
    </row>
    <row r="25" spans="1:10" x14ac:dyDescent="0.2">
      <c r="A25" s="28" t="s">
        <v>68</v>
      </c>
      <c r="B25" s="28" t="s">
        <v>66</v>
      </c>
      <c r="C25" s="28" t="s">
        <v>69</v>
      </c>
      <c r="D25" s="28">
        <v>7</v>
      </c>
      <c r="E25" s="28">
        <v>29</v>
      </c>
      <c r="F25" s="28">
        <v>0</v>
      </c>
      <c r="G25" s="28">
        <f t="shared" si="1"/>
        <v>36</v>
      </c>
      <c r="H25" s="28">
        <v>7</v>
      </c>
      <c r="I25" s="28">
        <v>31</v>
      </c>
      <c r="J25" s="89">
        <f t="shared" si="0"/>
        <v>1.1612903225806452</v>
      </c>
    </row>
    <row r="26" spans="1:10" x14ac:dyDescent="0.2">
      <c r="A26" s="105" t="s">
        <v>70</v>
      </c>
      <c r="B26" s="105" t="s">
        <v>71</v>
      </c>
      <c r="C26" s="105" t="s">
        <v>72</v>
      </c>
      <c r="D26" s="105">
        <v>5</v>
      </c>
      <c r="E26" s="105">
        <v>40</v>
      </c>
      <c r="F26" s="105">
        <v>0</v>
      </c>
      <c r="G26" s="105">
        <f t="shared" si="1"/>
        <v>45</v>
      </c>
      <c r="H26" s="105">
        <v>3</v>
      </c>
      <c r="I26" s="105">
        <v>44</v>
      </c>
      <c r="J26" s="113">
        <f t="shared" si="0"/>
        <v>1.0227272727272727</v>
      </c>
    </row>
    <row r="27" spans="1:10" x14ac:dyDescent="0.2">
      <c r="A27" s="107" t="s">
        <v>73</v>
      </c>
      <c r="B27" s="105" t="s">
        <v>71</v>
      </c>
      <c r="C27" s="105" t="s">
        <v>74</v>
      </c>
      <c r="D27" s="105">
        <v>4</v>
      </c>
      <c r="E27" s="105">
        <v>36</v>
      </c>
      <c r="F27" s="105">
        <v>0</v>
      </c>
      <c r="G27" s="105">
        <f t="shared" si="1"/>
        <v>40</v>
      </c>
      <c r="H27" s="105">
        <v>4</v>
      </c>
      <c r="I27" s="105">
        <v>41</v>
      </c>
      <c r="J27" s="113">
        <f t="shared" si="0"/>
        <v>0.97560975609756095</v>
      </c>
    </row>
    <row r="28" spans="1:10" x14ac:dyDescent="0.2">
      <c r="A28" s="105" t="s">
        <v>75</v>
      </c>
      <c r="B28" s="105" t="s">
        <v>76</v>
      </c>
      <c r="C28" s="105" t="s">
        <v>77</v>
      </c>
      <c r="D28" s="105">
        <v>5</v>
      </c>
      <c r="E28" s="105">
        <v>46</v>
      </c>
      <c r="F28" s="105">
        <v>0</v>
      </c>
      <c r="G28" s="105">
        <f t="shared" si="1"/>
        <v>51</v>
      </c>
      <c r="H28" s="105">
        <v>5</v>
      </c>
      <c r="I28" s="105">
        <v>50</v>
      </c>
      <c r="J28" s="113">
        <f t="shared" si="0"/>
        <v>1.02</v>
      </c>
    </row>
    <row r="29" spans="1:10" x14ac:dyDescent="0.2">
      <c r="A29" s="28" t="s">
        <v>78</v>
      </c>
      <c r="B29" s="28" t="s">
        <v>79</v>
      </c>
      <c r="C29" s="28" t="s">
        <v>80</v>
      </c>
      <c r="D29" s="28">
        <v>1</v>
      </c>
      <c r="E29" s="28">
        <v>4</v>
      </c>
      <c r="F29" s="28">
        <v>0</v>
      </c>
      <c r="G29" s="28">
        <f t="shared" si="1"/>
        <v>5</v>
      </c>
      <c r="H29" s="28">
        <v>1</v>
      </c>
      <c r="I29" s="28">
        <v>4</v>
      </c>
      <c r="J29" s="89">
        <f t="shared" si="0"/>
        <v>1.25</v>
      </c>
    </row>
    <row r="30" spans="1:10" x14ac:dyDescent="0.2">
      <c r="A30" s="105" t="s">
        <v>81</v>
      </c>
      <c r="B30" s="105" t="s">
        <v>82</v>
      </c>
      <c r="C30" s="105" t="s">
        <v>83</v>
      </c>
      <c r="D30" s="105">
        <v>0</v>
      </c>
      <c r="E30" s="105">
        <v>3</v>
      </c>
      <c r="F30" s="105">
        <v>0</v>
      </c>
      <c r="G30" s="105">
        <f t="shared" si="1"/>
        <v>3</v>
      </c>
      <c r="H30" s="105">
        <v>0</v>
      </c>
      <c r="I30" s="105">
        <v>3</v>
      </c>
      <c r="J30" s="113">
        <f t="shared" si="0"/>
        <v>1</v>
      </c>
    </row>
    <row r="31" spans="1:10" x14ac:dyDescent="0.2">
      <c r="A31" s="105" t="s">
        <v>84</v>
      </c>
      <c r="B31" s="105" t="s">
        <v>85</v>
      </c>
      <c r="C31" s="105" t="s">
        <v>86</v>
      </c>
      <c r="D31" s="105">
        <v>20</v>
      </c>
      <c r="E31" s="105">
        <v>180</v>
      </c>
      <c r="F31" s="105">
        <v>0</v>
      </c>
      <c r="G31" s="105">
        <f t="shared" si="1"/>
        <v>200</v>
      </c>
      <c r="H31" s="105">
        <v>5</v>
      </c>
      <c r="I31" s="105">
        <v>203</v>
      </c>
      <c r="J31" s="113">
        <f t="shared" si="0"/>
        <v>0.98522167487684731</v>
      </c>
    </row>
    <row r="32" spans="1:10" x14ac:dyDescent="0.2">
      <c r="A32" s="105" t="s">
        <v>88</v>
      </c>
      <c r="B32" s="105" t="s">
        <v>89</v>
      </c>
      <c r="C32" s="105" t="s">
        <v>90</v>
      </c>
      <c r="D32" s="105">
        <v>5</v>
      </c>
      <c r="E32" s="105">
        <v>51</v>
      </c>
      <c r="F32" s="105">
        <v>0</v>
      </c>
      <c r="G32" s="105">
        <f t="shared" si="1"/>
        <v>56</v>
      </c>
      <c r="H32" s="105">
        <v>2</v>
      </c>
      <c r="I32" s="105">
        <v>46</v>
      </c>
      <c r="J32" s="113">
        <f t="shared" si="0"/>
        <v>1.2173913043478262</v>
      </c>
    </row>
    <row r="33" spans="1:10" x14ac:dyDescent="0.2">
      <c r="A33" s="90" t="s">
        <v>91</v>
      </c>
      <c r="B33" s="90" t="s">
        <v>92</v>
      </c>
      <c r="C33" s="90" t="s">
        <v>93</v>
      </c>
      <c r="D33" s="90">
        <v>13</v>
      </c>
      <c r="E33" s="90">
        <v>51</v>
      </c>
      <c r="F33" s="90">
        <v>0</v>
      </c>
      <c r="G33" s="90">
        <f t="shared" si="1"/>
        <v>64</v>
      </c>
      <c r="H33" s="90">
        <v>13</v>
      </c>
      <c r="I33" s="90">
        <v>86</v>
      </c>
      <c r="J33" s="91">
        <f t="shared" si="0"/>
        <v>0.7441860465116279</v>
      </c>
    </row>
    <row r="34" spans="1:10" x14ac:dyDescent="0.2">
      <c r="A34" s="90" t="s">
        <v>94</v>
      </c>
      <c r="B34" s="90" t="s">
        <v>95</v>
      </c>
      <c r="C34" s="90" t="s">
        <v>96</v>
      </c>
      <c r="D34" s="90">
        <v>0</v>
      </c>
      <c r="E34" s="90">
        <v>7</v>
      </c>
      <c r="F34" s="90">
        <v>0</v>
      </c>
      <c r="G34" s="90">
        <f t="shared" si="1"/>
        <v>7</v>
      </c>
      <c r="H34" s="90">
        <v>0</v>
      </c>
      <c r="I34" s="90">
        <v>9</v>
      </c>
      <c r="J34" s="91">
        <f t="shared" si="0"/>
        <v>0.77777777777777779</v>
      </c>
    </row>
    <row r="35" spans="1:10" x14ac:dyDescent="0.2">
      <c r="A35" s="105" t="s">
        <v>97</v>
      </c>
      <c r="B35" s="105" t="s">
        <v>98</v>
      </c>
      <c r="C35" s="105" t="s">
        <v>99</v>
      </c>
      <c r="D35" s="105">
        <v>3</v>
      </c>
      <c r="E35" s="105">
        <v>16</v>
      </c>
      <c r="F35" s="105">
        <v>0</v>
      </c>
      <c r="G35" s="105">
        <f t="shared" si="1"/>
        <v>19</v>
      </c>
      <c r="H35" s="105">
        <v>2</v>
      </c>
      <c r="I35" s="105">
        <v>18</v>
      </c>
      <c r="J35" s="113">
        <f t="shared" si="0"/>
        <v>1.0555555555555556</v>
      </c>
    </row>
    <row r="36" spans="1:10" x14ac:dyDescent="0.2">
      <c r="A36" s="105" t="s">
        <v>100</v>
      </c>
      <c r="B36" s="105" t="s">
        <v>101</v>
      </c>
      <c r="C36" s="105" t="s">
        <v>102</v>
      </c>
      <c r="D36" s="105">
        <v>0</v>
      </c>
      <c r="E36" s="105">
        <v>2</v>
      </c>
      <c r="F36" s="105">
        <v>3</v>
      </c>
      <c r="G36" s="105">
        <f t="shared" si="1"/>
        <v>5</v>
      </c>
      <c r="H36" s="105">
        <v>0</v>
      </c>
      <c r="I36" s="105">
        <v>5</v>
      </c>
      <c r="J36" s="113">
        <f t="shared" si="0"/>
        <v>1</v>
      </c>
    </row>
    <row r="37" spans="1:10" x14ac:dyDescent="0.2">
      <c r="A37" s="105" t="s">
        <v>103</v>
      </c>
      <c r="B37" s="105" t="s">
        <v>104</v>
      </c>
      <c r="C37" s="105" t="s">
        <v>105</v>
      </c>
      <c r="D37" s="105">
        <v>0</v>
      </c>
      <c r="E37" s="105">
        <v>6</v>
      </c>
      <c r="F37" s="105">
        <v>0</v>
      </c>
      <c r="G37" s="105">
        <f t="shared" si="1"/>
        <v>6</v>
      </c>
      <c r="H37" s="105">
        <v>0</v>
      </c>
      <c r="I37" s="105">
        <v>6</v>
      </c>
      <c r="J37" s="113">
        <f t="shared" si="0"/>
        <v>1</v>
      </c>
    </row>
    <row r="38" spans="1:10" x14ac:dyDescent="0.2">
      <c r="A38" s="105" t="s">
        <v>106</v>
      </c>
      <c r="B38" s="105" t="s">
        <v>107</v>
      </c>
      <c r="C38" s="105" t="s">
        <v>108</v>
      </c>
      <c r="D38" s="105">
        <v>4</v>
      </c>
      <c r="E38" s="105">
        <v>32</v>
      </c>
      <c r="F38" s="105">
        <v>0</v>
      </c>
      <c r="G38" s="105">
        <f t="shared" si="1"/>
        <v>36</v>
      </c>
      <c r="H38" s="105">
        <v>4</v>
      </c>
      <c r="I38" s="105">
        <v>32</v>
      </c>
      <c r="J38" s="113">
        <f t="shared" si="0"/>
        <v>1.125</v>
      </c>
    </row>
    <row r="39" spans="1:10" x14ac:dyDescent="0.2">
      <c r="A39" s="28" t="s">
        <v>109</v>
      </c>
      <c r="B39" s="28" t="s">
        <v>110</v>
      </c>
      <c r="C39" s="28" t="s">
        <v>111</v>
      </c>
      <c r="D39" s="28">
        <v>4</v>
      </c>
      <c r="E39" s="28">
        <v>23</v>
      </c>
      <c r="F39" s="28">
        <v>0</v>
      </c>
      <c r="G39" s="28">
        <f t="shared" si="1"/>
        <v>27</v>
      </c>
      <c r="H39" s="28">
        <v>4</v>
      </c>
      <c r="I39" s="28">
        <v>30</v>
      </c>
      <c r="J39" s="89">
        <f t="shared" si="0"/>
        <v>0.9</v>
      </c>
    </row>
    <row r="40" spans="1:10" x14ac:dyDescent="0.2">
      <c r="A40" s="105" t="s">
        <v>112</v>
      </c>
      <c r="B40" s="105" t="s">
        <v>113</v>
      </c>
      <c r="C40" s="105" t="s">
        <v>114</v>
      </c>
      <c r="D40" s="105">
        <v>9</v>
      </c>
      <c r="E40" s="105">
        <v>89</v>
      </c>
      <c r="F40" s="105">
        <v>0</v>
      </c>
      <c r="G40" s="105">
        <f t="shared" si="1"/>
        <v>98</v>
      </c>
      <c r="H40" s="105">
        <v>4</v>
      </c>
      <c r="I40" s="105">
        <v>103</v>
      </c>
      <c r="J40" s="113">
        <f t="shared" si="0"/>
        <v>0.95145631067961167</v>
      </c>
    </row>
    <row r="41" spans="1:10" x14ac:dyDescent="0.2">
      <c r="A41" s="28" t="s">
        <v>115</v>
      </c>
      <c r="B41" s="28" t="s">
        <v>116</v>
      </c>
      <c r="C41" s="28" t="s">
        <v>117</v>
      </c>
      <c r="D41" s="28">
        <v>1</v>
      </c>
      <c r="E41" s="28">
        <v>10</v>
      </c>
      <c r="F41" s="28">
        <v>0</v>
      </c>
      <c r="G41" s="28">
        <f t="shared" si="1"/>
        <v>11</v>
      </c>
      <c r="H41" s="28">
        <v>0</v>
      </c>
      <c r="I41" s="28">
        <v>11</v>
      </c>
      <c r="J41" s="89">
        <f t="shared" si="0"/>
        <v>1</v>
      </c>
    </row>
    <row r="42" spans="1:10" x14ac:dyDescent="0.2">
      <c r="A42" s="105" t="s">
        <v>118</v>
      </c>
      <c r="B42" s="105" t="s">
        <v>119</v>
      </c>
      <c r="C42" s="105" t="s">
        <v>120</v>
      </c>
      <c r="D42" s="105">
        <v>4</v>
      </c>
      <c r="E42" s="105">
        <v>17</v>
      </c>
      <c r="F42" s="105">
        <v>0</v>
      </c>
      <c r="G42" s="105">
        <f t="shared" si="1"/>
        <v>21</v>
      </c>
      <c r="H42" s="105">
        <v>4</v>
      </c>
      <c r="I42" s="105">
        <v>10</v>
      </c>
      <c r="J42" s="113">
        <f t="shared" si="0"/>
        <v>2.1</v>
      </c>
    </row>
    <row r="43" spans="1:10" x14ac:dyDescent="0.2">
      <c r="A43" s="105" t="s">
        <v>121</v>
      </c>
      <c r="B43" s="105" t="s">
        <v>122</v>
      </c>
      <c r="C43" s="105" t="s">
        <v>123</v>
      </c>
      <c r="D43" s="105">
        <v>11</v>
      </c>
      <c r="E43" s="105">
        <v>103</v>
      </c>
      <c r="F43" s="105">
        <v>0</v>
      </c>
      <c r="G43" s="105">
        <f t="shared" si="1"/>
        <v>114</v>
      </c>
      <c r="H43" s="105">
        <v>1</v>
      </c>
      <c r="I43" s="105">
        <v>101</v>
      </c>
      <c r="J43" s="113">
        <f t="shared" si="0"/>
        <v>1.1287128712871286</v>
      </c>
    </row>
    <row r="44" spans="1:10" x14ac:dyDescent="0.2">
      <c r="A44" s="28" t="s">
        <v>124</v>
      </c>
      <c r="B44" s="28" t="s">
        <v>122</v>
      </c>
      <c r="C44" s="28" t="s">
        <v>125</v>
      </c>
      <c r="D44" s="28">
        <v>3</v>
      </c>
      <c r="E44" s="28">
        <v>32</v>
      </c>
      <c r="F44" s="28">
        <v>0</v>
      </c>
      <c r="G44" s="28">
        <f t="shared" si="1"/>
        <v>35</v>
      </c>
      <c r="H44" s="28">
        <v>0</v>
      </c>
      <c r="I44" s="28">
        <v>30</v>
      </c>
      <c r="J44" s="89">
        <f t="shared" si="0"/>
        <v>1.1666666666666667</v>
      </c>
    </row>
    <row r="45" spans="1:10" x14ac:dyDescent="0.2">
      <c r="A45" s="105" t="s">
        <v>126</v>
      </c>
      <c r="B45" s="105" t="s">
        <v>127</v>
      </c>
      <c r="C45" s="105" t="s">
        <v>127</v>
      </c>
      <c r="D45" s="105">
        <v>1</v>
      </c>
      <c r="E45" s="105">
        <v>38</v>
      </c>
      <c r="F45" s="105">
        <v>0</v>
      </c>
      <c r="G45" s="105">
        <f t="shared" si="1"/>
        <v>39</v>
      </c>
      <c r="H45" s="105">
        <v>1</v>
      </c>
      <c r="I45" s="105">
        <v>37</v>
      </c>
      <c r="J45" s="113">
        <f t="shared" si="0"/>
        <v>1.0540540540540539</v>
      </c>
    </row>
    <row r="46" spans="1:10" x14ac:dyDescent="0.2">
      <c r="A46" s="105" t="s">
        <v>128</v>
      </c>
      <c r="B46" s="105" t="s">
        <v>129</v>
      </c>
      <c r="C46" s="105" t="s">
        <v>130</v>
      </c>
      <c r="D46" s="105">
        <v>2</v>
      </c>
      <c r="E46" s="105">
        <v>22</v>
      </c>
      <c r="F46" s="105">
        <v>0</v>
      </c>
      <c r="G46" s="105">
        <f t="shared" si="1"/>
        <v>24</v>
      </c>
      <c r="H46" s="105">
        <v>1</v>
      </c>
      <c r="I46" s="105">
        <v>23</v>
      </c>
      <c r="J46" s="113">
        <f t="shared" si="0"/>
        <v>1.0434782608695652</v>
      </c>
    </row>
    <row r="47" spans="1:10" x14ac:dyDescent="0.2">
      <c r="A47" s="105" t="s">
        <v>131</v>
      </c>
      <c r="B47" s="105" t="s">
        <v>132</v>
      </c>
      <c r="C47" s="105" t="s">
        <v>133</v>
      </c>
      <c r="D47" s="105">
        <v>3</v>
      </c>
      <c r="E47" s="105">
        <v>15</v>
      </c>
      <c r="F47" s="105">
        <v>0</v>
      </c>
      <c r="G47" s="105">
        <f t="shared" si="1"/>
        <v>18</v>
      </c>
      <c r="H47" s="105">
        <v>3</v>
      </c>
      <c r="I47" s="105">
        <v>19</v>
      </c>
      <c r="J47" s="113">
        <f t="shared" si="0"/>
        <v>0.94736842105263153</v>
      </c>
    </row>
    <row r="48" spans="1:10" x14ac:dyDescent="0.2">
      <c r="A48" s="105" t="s">
        <v>134</v>
      </c>
      <c r="B48" s="105" t="s">
        <v>135</v>
      </c>
      <c r="C48" s="105" t="s">
        <v>136</v>
      </c>
      <c r="D48" s="105">
        <v>9</v>
      </c>
      <c r="E48" s="105">
        <v>89</v>
      </c>
      <c r="F48" s="105">
        <v>0</v>
      </c>
      <c r="G48" s="105">
        <f t="shared" si="1"/>
        <v>98</v>
      </c>
      <c r="H48" s="105">
        <v>6</v>
      </c>
      <c r="I48" s="105">
        <v>98</v>
      </c>
      <c r="J48" s="113">
        <f t="shared" si="0"/>
        <v>1</v>
      </c>
    </row>
    <row r="49" spans="1:10" x14ac:dyDescent="0.2">
      <c r="A49" s="105" t="s">
        <v>137</v>
      </c>
      <c r="B49" s="105" t="s">
        <v>138</v>
      </c>
      <c r="C49" s="105" t="s">
        <v>139</v>
      </c>
      <c r="D49" s="105">
        <v>4</v>
      </c>
      <c r="E49" s="105">
        <v>70</v>
      </c>
      <c r="F49" s="105">
        <v>0</v>
      </c>
      <c r="G49" s="105">
        <f t="shared" si="1"/>
        <v>74</v>
      </c>
      <c r="H49" s="105">
        <v>4</v>
      </c>
      <c r="I49" s="105">
        <v>63</v>
      </c>
      <c r="J49" s="113">
        <f t="shared" si="0"/>
        <v>1.1746031746031746</v>
      </c>
    </row>
    <row r="50" spans="1:10" x14ac:dyDescent="0.2">
      <c r="A50" s="105" t="s">
        <v>140</v>
      </c>
      <c r="B50" s="105" t="s">
        <v>141</v>
      </c>
      <c r="C50" s="105" t="s">
        <v>142</v>
      </c>
      <c r="D50" s="105">
        <v>7</v>
      </c>
      <c r="E50" s="105">
        <v>89</v>
      </c>
      <c r="F50" s="105">
        <v>0</v>
      </c>
      <c r="G50" s="105">
        <f t="shared" si="1"/>
        <v>96</v>
      </c>
      <c r="H50" s="105">
        <v>3</v>
      </c>
      <c r="I50" s="105">
        <v>77</v>
      </c>
      <c r="J50" s="113">
        <f t="shared" si="0"/>
        <v>1.2467532467532467</v>
      </c>
    </row>
    <row r="51" spans="1:10" x14ac:dyDescent="0.2">
      <c r="A51" s="105" t="s">
        <v>143</v>
      </c>
      <c r="B51" s="105" t="s">
        <v>144</v>
      </c>
      <c r="C51" s="105" t="s">
        <v>145</v>
      </c>
      <c r="D51" s="105">
        <v>6</v>
      </c>
      <c r="E51" s="105">
        <v>29</v>
      </c>
      <c r="F51" s="105">
        <v>0</v>
      </c>
      <c r="G51" s="105">
        <f t="shared" si="1"/>
        <v>35</v>
      </c>
      <c r="H51" s="105">
        <v>0</v>
      </c>
      <c r="I51" s="105">
        <v>41</v>
      </c>
      <c r="J51" s="113">
        <f t="shared" si="0"/>
        <v>0.85365853658536583</v>
      </c>
    </row>
    <row r="52" spans="1:10" x14ac:dyDescent="0.2">
      <c r="A52" s="105" t="s">
        <v>146</v>
      </c>
      <c r="B52" s="105" t="s">
        <v>147</v>
      </c>
      <c r="C52" s="105" t="s">
        <v>148</v>
      </c>
      <c r="D52" s="105">
        <v>4</v>
      </c>
      <c r="E52" s="105">
        <v>31</v>
      </c>
      <c r="F52" s="105">
        <v>0</v>
      </c>
      <c r="G52" s="105">
        <f t="shared" si="1"/>
        <v>35</v>
      </c>
      <c r="H52" s="105">
        <v>0</v>
      </c>
      <c r="I52" s="105">
        <v>22</v>
      </c>
      <c r="J52" s="113">
        <f t="shared" si="0"/>
        <v>1.5909090909090908</v>
      </c>
    </row>
    <row r="53" spans="1:10" x14ac:dyDescent="0.2">
      <c r="A53" s="105" t="s">
        <v>149</v>
      </c>
      <c r="B53" s="105" t="s">
        <v>147</v>
      </c>
      <c r="C53" s="105" t="s">
        <v>150</v>
      </c>
      <c r="D53" s="105">
        <v>2</v>
      </c>
      <c r="E53" s="105">
        <v>37</v>
      </c>
      <c r="F53" s="105">
        <v>0</v>
      </c>
      <c r="G53" s="105">
        <f t="shared" si="1"/>
        <v>39</v>
      </c>
      <c r="H53" s="105">
        <v>0</v>
      </c>
      <c r="I53" s="105">
        <v>29</v>
      </c>
      <c r="J53" s="113">
        <f t="shared" si="0"/>
        <v>1.3448275862068966</v>
      </c>
    </row>
    <row r="54" spans="1:10" x14ac:dyDescent="0.2">
      <c r="A54" s="105" t="s">
        <v>151</v>
      </c>
      <c r="B54" s="105" t="s">
        <v>152</v>
      </c>
      <c r="C54" s="105" t="s">
        <v>153</v>
      </c>
      <c r="D54" s="105">
        <v>4</v>
      </c>
      <c r="E54" s="105">
        <v>121</v>
      </c>
      <c r="F54" s="105">
        <v>0</v>
      </c>
      <c r="G54" s="105">
        <f t="shared" si="1"/>
        <v>125</v>
      </c>
      <c r="H54" s="105">
        <v>4</v>
      </c>
      <c r="I54" s="105">
        <v>36</v>
      </c>
      <c r="J54" s="113">
        <f t="shared" si="0"/>
        <v>3.4722222222222223</v>
      </c>
    </row>
    <row r="55" spans="1:10" x14ac:dyDescent="0.2">
      <c r="A55" s="28" t="s">
        <v>154</v>
      </c>
      <c r="B55" s="28" t="s">
        <v>155</v>
      </c>
      <c r="C55" s="28" t="s">
        <v>156</v>
      </c>
      <c r="D55" s="28">
        <v>0</v>
      </c>
      <c r="E55" s="28">
        <v>28</v>
      </c>
      <c r="F55" s="28">
        <v>0</v>
      </c>
      <c r="G55" s="28">
        <f t="shared" si="1"/>
        <v>28</v>
      </c>
      <c r="H55" s="28">
        <v>0</v>
      </c>
      <c r="I55" s="28">
        <v>22</v>
      </c>
      <c r="J55" s="89">
        <f t="shared" si="0"/>
        <v>1.2727272727272727</v>
      </c>
    </row>
    <row r="56" spans="1:10" x14ac:dyDescent="0.2">
      <c r="A56" s="105" t="s">
        <v>157</v>
      </c>
      <c r="B56" s="105" t="s">
        <v>155</v>
      </c>
      <c r="C56" s="105" t="s">
        <v>158</v>
      </c>
      <c r="D56" s="105">
        <v>1</v>
      </c>
      <c r="E56" s="105">
        <v>21</v>
      </c>
      <c r="F56" s="105">
        <v>0</v>
      </c>
      <c r="G56" s="105">
        <f t="shared" si="1"/>
        <v>22</v>
      </c>
      <c r="H56" s="105">
        <v>0</v>
      </c>
      <c r="I56" s="105">
        <v>27</v>
      </c>
      <c r="J56" s="113">
        <f t="shared" si="0"/>
        <v>0.81481481481481477</v>
      </c>
    </row>
    <row r="57" spans="1:10" x14ac:dyDescent="0.2">
      <c r="A57" s="105" t="s">
        <v>159</v>
      </c>
      <c r="B57" s="105" t="s">
        <v>160</v>
      </c>
      <c r="C57" s="105" t="s">
        <v>161</v>
      </c>
      <c r="D57" s="105">
        <v>1</v>
      </c>
      <c r="E57" s="105">
        <v>30</v>
      </c>
      <c r="F57" s="105">
        <v>0</v>
      </c>
      <c r="G57" s="105">
        <f t="shared" si="1"/>
        <v>31</v>
      </c>
      <c r="H57" s="105">
        <v>0</v>
      </c>
      <c r="I57" s="105">
        <v>20</v>
      </c>
      <c r="J57" s="113">
        <f t="shared" si="0"/>
        <v>1.55</v>
      </c>
    </row>
    <row r="58" spans="1:10" x14ac:dyDescent="0.2">
      <c r="A58" s="105" t="s">
        <v>162</v>
      </c>
      <c r="B58" s="105" t="s">
        <v>163</v>
      </c>
      <c r="C58" s="105" t="s">
        <v>164</v>
      </c>
      <c r="D58" s="105">
        <v>5</v>
      </c>
      <c r="E58" s="105">
        <v>37</v>
      </c>
      <c r="F58" s="105">
        <v>0</v>
      </c>
      <c r="G58" s="105">
        <f t="shared" si="1"/>
        <v>42</v>
      </c>
      <c r="H58" s="105">
        <v>4</v>
      </c>
      <c r="I58" s="105">
        <v>29</v>
      </c>
      <c r="J58" s="113">
        <f t="shared" si="0"/>
        <v>1.4482758620689655</v>
      </c>
    </row>
    <row r="59" spans="1:10" x14ac:dyDescent="0.2">
      <c r="A59" s="105" t="s">
        <v>165</v>
      </c>
      <c r="B59" s="105" t="s">
        <v>166</v>
      </c>
      <c r="C59" s="105" t="s">
        <v>167</v>
      </c>
      <c r="D59" s="105">
        <v>6</v>
      </c>
      <c r="E59" s="105">
        <v>94</v>
      </c>
      <c r="F59" s="105">
        <v>0</v>
      </c>
      <c r="G59" s="105">
        <f t="shared" si="1"/>
        <v>100</v>
      </c>
      <c r="H59" s="105">
        <v>5</v>
      </c>
      <c r="I59" s="105">
        <v>58</v>
      </c>
      <c r="J59" s="113">
        <f t="shared" si="0"/>
        <v>1.7241379310344827</v>
      </c>
    </row>
    <row r="60" spans="1:10" x14ac:dyDescent="0.2">
      <c r="A60" s="105" t="s">
        <v>168</v>
      </c>
      <c r="B60" s="105" t="s">
        <v>169</v>
      </c>
      <c r="C60" s="105" t="s">
        <v>170</v>
      </c>
      <c r="D60" s="105">
        <v>4</v>
      </c>
      <c r="E60" s="105">
        <v>15</v>
      </c>
      <c r="F60" s="105">
        <v>0</v>
      </c>
      <c r="G60" s="105">
        <f t="shared" si="1"/>
        <v>19</v>
      </c>
      <c r="H60" s="105">
        <v>2</v>
      </c>
      <c r="I60" s="105">
        <v>17</v>
      </c>
      <c r="J60" s="113">
        <f t="shared" si="0"/>
        <v>1.1176470588235294</v>
      </c>
    </row>
    <row r="61" spans="1:10" x14ac:dyDescent="0.2">
      <c r="A61" s="28" t="s">
        <v>171</v>
      </c>
      <c r="B61" s="28" t="s">
        <v>172</v>
      </c>
      <c r="C61" s="28" t="s">
        <v>172</v>
      </c>
      <c r="D61" s="28">
        <v>7</v>
      </c>
      <c r="E61" s="28">
        <v>73</v>
      </c>
      <c r="F61" s="28">
        <v>0</v>
      </c>
      <c r="G61" s="28">
        <f t="shared" si="1"/>
        <v>80</v>
      </c>
      <c r="H61" s="28">
        <v>1</v>
      </c>
      <c r="I61" s="28">
        <v>82</v>
      </c>
      <c r="J61" s="89">
        <f t="shared" si="0"/>
        <v>0.97560975609756095</v>
      </c>
    </row>
    <row r="62" spans="1:10" x14ac:dyDescent="0.2">
      <c r="A62" s="105" t="s">
        <v>173</v>
      </c>
      <c r="B62" s="105" t="s">
        <v>174</v>
      </c>
      <c r="C62" s="105" t="s">
        <v>175</v>
      </c>
      <c r="D62" s="105">
        <v>2</v>
      </c>
      <c r="E62" s="105">
        <v>30</v>
      </c>
      <c r="F62" s="105">
        <v>0</v>
      </c>
      <c r="G62" s="105">
        <f t="shared" si="1"/>
        <v>32</v>
      </c>
      <c r="H62" s="105">
        <v>2</v>
      </c>
      <c r="I62" s="105">
        <v>15</v>
      </c>
      <c r="J62" s="113">
        <f t="shared" si="0"/>
        <v>2.1333333333333333</v>
      </c>
    </row>
    <row r="63" spans="1:10" x14ac:dyDescent="0.2">
      <c r="A63" s="105" t="s">
        <v>176</v>
      </c>
      <c r="B63" s="105" t="s">
        <v>177</v>
      </c>
      <c r="C63" s="105" t="s">
        <v>178</v>
      </c>
      <c r="D63" s="105">
        <v>1</v>
      </c>
      <c r="E63" s="105">
        <v>26</v>
      </c>
      <c r="F63" s="105">
        <v>0</v>
      </c>
      <c r="G63" s="105">
        <f t="shared" si="1"/>
        <v>27</v>
      </c>
      <c r="H63" s="105">
        <v>1</v>
      </c>
      <c r="I63" s="105">
        <v>27</v>
      </c>
      <c r="J63" s="113">
        <f t="shared" si="0"/>
        <v>1</v>
      </c>
    </row>
    <row r="64" spans="1:10" x14ac:dyDescent="0.2">
      <c r="A64" s="105" t="s">
        <v>181</v>
      </c>
      <c r="B64" s="105" t="s">
        <v>180</v>
      </c>
      <c r="C64" s="105" t="s">
        <v>402</v>
      </c>
      <c r="D64" s="105">
        <v>3</v>
      </c>
      <c r="E64" s="105">
        <v>129</v>
      </c>
      <c r="F64" s="105">
        <v>0</v>
      </c>
      <c r="G64" s="105">
        <f t="shared" si="1"/>
        <v>132</v>
      </c>
      <c r="H64" s="105">
        <v>3</v>
      </c>
      <c r="I64" s="105">
        <v>132</v>
      </c>
      <c r="J64" s="113">
        <f t="shared" si="0"/>
        <v>1</v>
      </c>
    </row>
    <row r="65" spans="1:10" x14ac:dyDescent="0.2">
      <c r="A65" s="105" t="s">
        <v>183</v>
      </c>
      <c r="B65" s="105" t="s">
        <v>180</v>
      </c>
      <c r="C65" s="105" t="s">
        <v>184</v>
      </c>
      <c r="D65" s="105">
        <v>21</v>
      </c>
      <c r="E65" s="105">
        <v>190</v>
      </c>
      <c r="F65" s="105">
        <v>0</v>
      </c>
      <c r="G65" s="105">
        <f t="shared" si="1"/>
        <v>211</v>
      </c>
      <c r="H65" s="105">
        <v>8</v>
      </c>
      <c r="I65" s="105">
        <v>204</v>
      </c>
      <c r="J65" s="113">
        <f t="shared" si="0"/>
        <v>1.0343137254901962</v>
      </c>
    </row>
    <row r="66" spans="1:10" x14ac:dyDescent="0.2">
      <c r="A66" s="105" t="s">
        <v>189</v>
      </c>
      <c r="B66" s="105" t="s">
        <v>180</v>
      </c>
      <c r="C66" s="105" t="s">
        <v>190</v>
      </c>
      <c r="D66" s="105">
        <v>13</v>
      </c>
      <c r="E66" s="105">
        <v>93</v>
      </c>
      <c r="F66" s="105">
        <v>0</v>
      </c>
      <c r="G66" s="105">
        <f t="shared" si="1"/>
        <v>106</v>
      </c>
      <c r="H66" s="105">
        <v>1</v>
      </c>
      <c r="I66" s="105">
        <v>110</v>
      </c>
      <c r="J66" s="113">
        <f t="shared" si="0"/>
        <v>0.96363636363636362</v>
      </c>
    </row>
    <row r="67" spans="1:10" x14ac:dyDescent="0.2">
      <c r="A67" s="105" t="s">
        <v>390</v>
      </c>
      <c r="B67" s="105" t="s">
        <v>180</v>
      </c>
      <c r="C67" s="105" t="s">
        <v>403</v>
      </c>
      <c r="D67" s="105">
        <v>22</v>
      </c>
      <c r="E67" s="105">
        <v>85</v>
      </c>
      <c r="F67" s="105">
        <v>0</v>
      </c>
      <c r="G67" s="105">
        <f t="shared" si="1"/>
        <v>107</v>
      </c>
      <c r="H67" s="105">
        <v>9</v>
      </c>
      <c r="I67" s="105">
        <v>113</v>
      </c>
      <c r="J67" s="113">
        <f t="shared" si="0"/>
        <v>0.94690265486725667</v>
      </c>
    </row>
    <row r="68" spans="1:10" x14ac:dyDescent="0.2">
      <c r="A68" s="105" t="s">
        <v>191</v>
      </c>
      <c r="B68" s="105" t="s">
        <v>180</v>
      </c>
      <c r="C68" s="105" t="s">
        <v>192</v>
      </c>
      <c r="D68" s="105">
        <v>8</v>
      </c>
      <c r="E68" s="105">
        <v>66</v>
      </c>
      <c r="F68" s="105">
        <v>0</v>
      </c>
      <c r="G68" s="105">
        <f t="shared" si="1"/>
        <v>74</v>
      </c>
      <c r="H68" s="105">
        <v>1</v>
      </c>
      <c r="I68" s="105">
        <v>73</v>
      </c>
      <c r="J68" s="113">
        <f t="shared" si="0"/>
        <v>1.0136986301369864</v>
      </c>
    </row>
    <row r="69" spans="1:10" x14ac:dyDescent="0.2">
      <c r="A69" s="105" t="s">
        <v>387</v>
      </c>
      <c r="B69" s="105" t="s">
        <v>180</v>
      </c>
      <c r="C69" s="105" t="s">
        <v>186</v>
      </c>
      <c r="D69" s="105">
        <v>15</v>
      </c>
      <c r="E69" s="105">
        <v>187</v>
      </c>
      <c r="F69" s="105">
        <v>0</v>
      </c>
      <c r="G69" s="105">
        <f t="shared" si="1"/>
        <v>202</v>
      </c>
      <c r="H69" s="105">
        <v>7</v>
      </c>
      <c r="I69" s="105">
        <v>202</v>
      </c>
      <c r="J69" s="113">
        <f t="shared" si="0"/>
        <v>1</v>
      </c>
    </row>
    <row r="70" spans="1:10" x14ac:dyDescent="0.2">
      <c r="A70" s="105" t="s">
        <v>193</v>
      </c>
      <c r="B70" s="105" t="s">
        <v>180</v>
      </c>
      <c r="C70" s="105" t="s">
        <v>194</v>
      </c>
      <c r="D70" s="105">
        <v>6</v>
      </c>
      <c r="E70" s="105">
        <v>57</v>
      </c>
      <c r="F70" s="105">
        <v>0</v>
      </c>
      <c r="G70" s="105">
        <f t="shared" si="1"/>
        <v>63</v>
      </c>
      <c r="H70" s="105">
        <v>6</v>
      </c>
      <c r="I70" s="105">
        <v>44</v>
      </c>
      <c r="J70" s="113">
        <f t="shared" si="0"/>
        <v>1.4318181818181819</v>
      </c>
    </row>
    <row r="71" spans="1:10" x14ac:dyDescent="0.2">
      <c r="A71" s="90" t="s">
        <v>195</v>
      </c>
      <c r="B71" s="90" t="s">
        <v>180</v>
      </c>
      <c r="C71" s="90" t="s">
        <v>196</v>
      </c>
      <c r="D71" s="90">
        <v>17</v>
      </c>
      <c r="E71" s="90">
        <v>101</v>
      </c>
      <c r="F71" s="90">
        <v>0</v>
      </c>
      <c r="G71" s="90">
        <f t="shared" si="1"/>
        <v>118</v>
      </c>
      <c r="H71" s="90">
        <v>9</v>
      </c>
      <c r="I71" s="90">
        <v>150</v>
      </c>
      <c r="J71" s="91">
        <f t="shared" si="0"/>
        <v>0.78666666666666663</v>
      </c>
    </row>
    <row r="72" spans="1:10" x14ac:dyDescent="0.2">
      <c r="A72" s="105" t="s">
        <v>197</v>
      </c>
      <c r="B72" s="105" t="s">
        <v>180</v>
      </c>
      <c r="C72" s="105" t="s">
        <v>198</v>
      </c>
      <c r="D72" s="105">
        <v>32</v>
      </c>
      <c r="E72" s="105">
        <v>466</v>
      </c>
      <c r="F72" s="105">
        <v>0</v>
      </c>
      <c r="G72" s="105">
        <f t="shared" si="1"/>
        <v>498</v>
      </c>
      <c r="H72" s="105">
        <v>7</v>
      </c>
      <c r="I72" s="105">
        <v>649</v>
      </c>
      <c r="J72" s="113">
        <f t="shared" si="0"/>
        <v>0.7673343605546995</v>
      </c>
    </row>
    <row r="73" spans="1:10" x14ac:dyDescent="0.2">
      <c r="A73" s="105" t="s">
        <v>199</v>
      </c>
      <c r="B73" s="105" t="s">
        <v>180</v>
      </c>
      <c r="C73" s="105" t="s">
        <v>200</v>
      </c>
      <c r="D73" s="105">
        <v>11</v>
      </c>
      <c r="E73" s="105">
        <v>136</v>
      </c>
      <c r="F73" s="105">
        <v>0</v>
      </c>
      <c r="G73" s="105">
        <f t="shared" si="1"/>
        <v>147</v>
      </c>
      <c r="H73" s="105">
        <v>1</v>
      </c>
      <c r="I73" s="105">
        <v>136</v>
      </c>
      <c r="J73" s="113">
        <f t="shared" si="0"/>
        <v>1.0808823529411764</v>
      </c>
    </row>
    <row r="74" spans="1:10" x14ac:dyDescent="0.2">
      <c r="A74" s="105" t="s">
        <v>201</v>
      </c>
      <c r="B74" s="105" t="s">
        <v>180</v>
      </c>
      <c r="C74" s="105" t="s">
        <v>420</v>
      </c>
      <c r="D74" s="105">
        <v>11</v>
      </c>
      <c r="E74" s="105">
        <v>160</v>
      </c>
      <c r="F74" s="105">
        <v>0</v>
      </c>
      <c r="G74" s="105">
        <f t="shared" si="1"/>
        <v>171</v>
      </c>
      <c r="H74" s="105">
        <v>0</v>
      </c>
      <c r="I74" s="105">
        <v>320</v>
      </c>
      <c r="J74" s="113">
        <f t="shared" si="0"/>
        <v>0.53437500000000004</v>
      </c>
    </row>
    <row r="75" spans="1:10" x14ac:dyDescent="0.2">
      <c r="A75" s="105" t="s">
        <v>203</v>
      </c>
      <c r="B75" s="105" t="s">
        <v>180</v>
      </c>
      <c r="C75" s="105" t="s">
        <v>421</v>
      </c>
      <c r="D75" s="105">
        <v>13</v>
      </c>
      <c r="E75" s="105">
        <v>185</v>
      </c>
      <c r="F75" s="105">
        <v>0</v>
      </c>
      <c r="G75" s="105">
        <f t="shared" si="1"/>
        <v>198</v>
      </c>
      <c r="H75" s="105">
        <v>12</v>
      </c>
      <c r="I75" s="105">
        <v>225</v>
      </c>
      <c r="J75" s="113">
        <f t="shared" si="0"/>
        <v>0.88</v>
      </c>
    </row>
    <row r="76" spans="1:10" x14ac:dyDescent="0.2">
      <c r="A76" s="105" t="s">
        <v>396</v>
      </c>
      <c r="B76" s="105" t="s">
        <v>180</v>
      </c>
      <c r="C76" s="105" t="s">
        <v>422</v>
      </c>
      <c r="D76" s="105">
        <v>5</v>
      </c>
      <c r="E76" s="105">
        <v>121</v>
      </c>
      <c r="F76" s="105">
        <v>0</v>
      </c>
      <c r="G76" s="105">
        <f t="shared" si="1"/>
        <v>126</v>
      </c>
      <c r="H76" s="105"/>
      <c r="I76" s="105">
        <v>133</v>
      </c>
      <c r="J76" s="113">
        <f t="shared" ref="J76:J113" si="2">G76/I76</f>
        <v>0.94736842105263153</v>
      </c>
    </row>
    <row r="77" spans="1:10" x14ac:dyDescent="0.2">
      <c r="A77" s="105" t="s">
        <v>205</v>
      </c>
      <c r="B77" s="105" t="s">
        <v>180</v>
      </c>
      <c r="C77" s="105" t="s">
        <v>206</v>
      </c>
      <c r="D77" s="105">
        <v>2</v>
      </c>
      <c r="E77" s="105">
        <v>23</v>
      </c>
      <c r="F77" s="105">
        <v>0</v>
      </c>
      <c r="G77" s="105">
        <f>SUM(D77:F77)</f>
        <v>25</v>
      </c>
      <c r="H77" s="105">
        <v>0</v>
      </c>
      <c r="I77" s="105">
        <v>26</v>
      </c>
      <c r="J77" s="113">
        <f>G77/I77</f>
        <v>0.96153846153846156</v>
      </c>
    </row>
    <row r="78" spans="1:10" x14ac:dyDescent="0.2">
      <c r="A78" s="105" t="s">
        <v>207</v>
      </c>
      <c r="B78" s="105" t="s">
        <v>208</v>
      </c>
      <c r="C78" s="105" t="s">
        <v>208</v>
      </c>
      <c r="D78" s="105">
        <v>8</v>
      </c>
      <c r="E78" s="105">
        <v>64</v>
      </c>
      <c r="F78" s="105">
        <v>0</v>
      </c>
      <c r="G78" s="105">
        <f t="shared" ref="G78:G112" si="3">SUM(D78:F78)</f>
        <v>72</v>
      </c>
      <c r="H78" s="105">
        <v>72</v>
      </c>
      <c r="I78" s="105">
        <v>74</v>
      </c>
      <c r="J78" s="113">
        <f t="shared" si="2"/>
        <v>0.97297297297297303</v>
      </c>
    </row>
    <row r="79" spans="1:10" x14ac:dyDescent="0.2">
      <c r="A79" s="28" t="s">
        <v>209</v>
      </c>
      <c r="B79" s="28" t="s">
        <v>210</v>
      </c>
      <c r="C79" s="28" t="s">
        <v>211</v>
      </c>
      <c r="D79" s="28">
        <v>3</v>
      </c>
      <c r="E79" s="28">
        <v>15</v>
      </c>
      <c r="F79" s="28">
        <v>0</v>
      </c>
      <c r="G79" s="28">
        <f t="shared" si="3"/>
        <v>18</v>
      </c>
      <c r="H79" s="28">
        <v>3</v>
      </c>
      <c r="I79" s="28">
        <v>19</v>
      </c>
      <c r="J79" s="89">
        <f t="shared" si="2"/>
        <v>0.94736842105263153</v>
      </c>
    </row>
    <row r="80" spans="1:10" x14ac:dyDescent="0.2">
      <c r="A80" s="116" t="s">
        <v>406</v>
      </c>
      <c r="B80" s="28" t="s">
        <v>210</v>
      </c>
      <c r="C80" s="28" t="s">
        <v>407</v>
      </c>
      <c r="D80" s="28">
        <v>3</v>
      </c>
      <c r="E80" s="28">
        <v>14</v>
      </c>
      <c r="F80" s="28">
        <v>0</v>
      </c>
      <c r="G80" s="28">
        <f t="shared" si="3"/>
        <v>17</v>
      </c>
      <c r="H80" s="28">
        <v>3</v>
      </c>
      <c r="I80" s="28">
        <v>17</v>
      </c>
      <c r="J80" s="89">
        <f t="shared" si="2"/>
        <v>1</v>
      </c>
    </row>
    <row r="81" spans="1:11" x14ac:dyDescent="0.2">
      <c r="A81" s="105" t="s">
        <v>212</v>
      </c>
      <c r="B81" s="105" t="s">
        <v>213</v>
      </c>
      <c r="C81" s="105" t="s">
        <v>214</v>
      </c>
      <c r="D81" s="105">
        <v>2</v>
      </c>
      <c r="E81" s="105">
        <v>47</v>
      </c>
      <c r="F81" s="105">
        <v>0</v>
      </c>
      <c r="G81" s="105">
        <f t="shared" si="3"/>
        <v>49</v>
      </c>
      <c r="H81" s="105">
        <v>1</v>
      </c>
      <c r="I81" s="105">
        <v>46</v>
      </c>
      <c r="J81" s="113">
        <f t="shared" si="2"/>
        <v>1.0652173913043479</v>
      </c>
    </row>
    <row r="82" spans="1:11" x14ac:dyDescent="0.2">
      <c r="A82" s="28" t="s">
        <v>215</v>
      </c>
      <c r="B82" s="28" t="s">
        <v>216</v>
      </c>
      <c r="C82" s="28" t="s">
        <v>216</v>
      </c>
      <c r="D82" s="28">
        <v>3</v>
      </c>
      <c r="E82" s="28">
        <v>47</v>
      </c>
      <c r="F82" s="28">
        <v>0</v>
      </c>
      <c r="G82" s="28">
        <f t="shared" si="3"/>
        <v>50</v>
      </c>
      <c r="H82" s="28">
        <v>3</v>
      </c>
      <c r="I82" s="28">
        <v>34</v>
      </c>
      <c r="J82" s="89">
        <f t="shared" si="2"/>
        <v>1.4705882352941178</v>
      </c>
    </row>
    <row r="83" spans="1:11" x14ac:dyDescent="0.2">
      <c r="A83" s="105" t="s">
        <v>218</v>
      </c>
      <c r="B83" s="105" t="s">
        <v>219</v>
      </c>
      <c r="C83" s="105" t="s">
        <v>220</v>
      </c>
      <c r="D83" s="105">
        <v>23</v>
      </c>
      <c r="E83" s="105">
        <v>190</v>
      </c>
      <c r="F83" s="105">
        <v>0</v>
      </c>
      <c r="G83" s="105">
        <f t="shared" si="3"/>
        <v>213</v>
      </c>
      <c r="H83" s="105">
        <v>23</v>
      </c>
      <c r="I83" s="105">
        <v>121</v>
      </c>
      <c r="J83" s="113">
        <f t="shared" si="2"/>
        <v>1.7603305785123966</v>
      </c>
    </row>
    <row r="84" spans="1:11" x14ac:dyDescent="0.2">
      <c r="A84" s="105" t="s">
        <v>221</v>
      </c>
      <c r="B84" s="105" t="s">
        <v>219</v>
      </c>
      <c r="C84" s="105" t="s">
        <v>222</v>
      </c>
      <c r="D84" s="105">
        <v>8</v>
      </c>
      <c r="E84" s="105">
        <v>31</v>
      </c>
      <c r="F84" s="105">
        <v>1</v>
      </c>
      <c r="G84" s="105">
        <f t="shared" si="3"/>
        <v>40</v>
      </c>
      <c r="H84" s="105">
        <v>5</v>
      </c>
      <c r="I84" s="105">
        <v>25</v>
      </c>
      <c r="J84" s="113">
        <f t="shared" si="2"/>
        <v>1.6</v>
      </c>
    </row>
    <row r="85" spans="1:11" x14ac:dyDescent="0.2">
      <c r="A85" s="105" t="s">
        <v>223</v>
      </c>
      <c r="B85" s="105" t="s">
        <v>224</v>
      </c>
      <c r="C85" s="105" t="s">
        <v>225</v>
      </c>
      <c r="D85" s="105">
        <v>5</v>
      </c>
      <c r="E85" s="105">
        <v>84</v>
      </c>
      <c r="F85" s="105">
        <v>0</v>
      </c>
      <c r="G85" s="105">
        <f t="shared" si="3"/>
        <v>89</v>
      </c>
      <c r="H85" s="105">
        <v>4</v>
      </c>
      <c r="I85" s="105">
        <v>64</v>
      </c>
      <c r="J85" s="113">
        <f t="shared" si="2"/>
        <v>1.390625</v>
      </c>
    </row>
    <row r="86" spans="1:11" x14ac:dyDescent="0.2">
      <c r="A86" s="105" t="s">
        <v>226</v>
      </c>
      <c r="B86" s="105" t="s">
        <v>227</v>
      </c>
      <c r="C86" s="105" t="s">
        <v>228</v>
      </c>
      <c r="D86" s="105">
        <v>4</v>
      </c>
      <c r="E86" s="105">
        <v>34</v>
      </c>
      <c r="F86" s="105">
        <v>2</v>
      </c>
      <c r="G86" s="105">
        <v>4</v>
      </c>
      <c r="H86" s="105">
        <v>0</v>
      </c>
      <c r="I86" s="105">
        <v>4</v>
      </c>
      <c r="J86" s="113">
        <f t="shared" si="2"/>
        <v>1</v>
      </c>
    </row>
    <row r="87" spans="1:11" x14ac:dyDescent="0.2">
      <c r="A87" s="105" t="s">
        <v>229</v>
      </c>
      <c r="B87" s="105" t="s">
        <v>230</v>
      </c>
      <c r="C87" s="105" t="s">
        <v>231</v>
      </c>
      <c r="D87" s="105">
        <v>26</v>
      </c>
      <c r="E87" s="105">
        <v>159</v>
      </c>
      <c r="F87" s="105">
        <v>0</v>
      </c>
      <c r="G87" s="105">
        <f t="shared" si="3"/>
        <v>185</v>
      </c>
      <c r="H87" s="105">
        <v>9</v>
      </c>
      <c r="I87" s="105">
        <v>113</v>
      </c>
      <c r="J87" s="113">
        <f t="shared" si="2"/>
        <v>1.6371681415929205</v>
      </c>
    </row>
    <row r="88" spans="1:11" x14ac:dyDescent="0.2">
      <c r="A88" s="105" t="s">
        <v>232</v>
      </c>
      <c r="B88" s="105" t="s">
        <v>233</v>
      </c>
      <c r="C88" s="105" t="s">
        <v>234</v>
      </c>
      <c r="D88" s="105">
        <v>5</v>
      </c>
      <c r="E88" s="105">
        <v>47</v>
      </c>
      <c r="F88" s="105">
        <v>0</v>
      </c>
      <c r="G88" s="105">
        <f t="shared" si="3"/>
        <v>52</v>
      </c>
      <c r="H88" s="105">
        <v>5</v>
      </c>
      <c r="I88" s="105">
        <v>23</v>
      </c>
      <c r="J88" s="113">
        <f t="shared" si="2"/>
        <v>2.2608695652173911</v>
      </c>
    </row>
    <row r="89" spans="1:11" x14ac:dyDescent="0.2">
      <c r="A89" s="105" t="s">
        <v>235</v>
      </c>
      <c r="B89" s="105" t="s">
        <v>236</v>
      </c>
      <c r="C89" s="105" t="s">
        <v>237</v>
      </c>
      <c r="D89" s="105">
        <v>0</v>
      </c>
      <c r="E89" s="105">
        <v>0</v>
      </c>
      <c r="F89" s="105">
        <v>0</v>
      </c>
      <c r="G89" s="105">
        <f t="shared" si="3"/>
        <v>0</v>
      </c>
      <c r="H89" s="105">
        <v>0</v>
      </c>
      <c r="I89" s="105">
        <v>0</v>
      </c>
      <c r="J89" s="113">
        <v>0</v>
      </c>
      <c r="K89" s="102" t="s">
        <v>509</v>
      </c>
    </row>
    <row r="90" spans="1:11" x14ac:dyDescent="0.2">
      <c r="A90" s="28" t="s">
        <v>238</v>
      </c>
      <c r="B90" s="28" t="s">
        <v>239</v>
      </c>
      <c r="C90" s="28" t="s">
        <v>240</v>
      </c>
      <c r="D90" s="28">
        <v>3</v>
      </c>
      <c r="E90" s="28">
        <v>109</v>
      </c>
      <c r="F90" s="28">
        <v>0</v>
      </c>
      <c r="G90" s="28">
        <f t="shared" si="3"/>
        <v>112</v>
      </c>
      <c r="H90" s="28">
        <v>3</v>
      </c>
      <c r="I90" s="28">
        <v>109</v>
      </c>
      <c r="J90" s="89">
        <f t="shared" si="2"/>
        <v>1.0275229357798166</v>
      </c>
    </row>
    <row r="91" spans="1:11" x14ac:dyDescent="0.2">
      <c r="A91" s="105" t="s">
        <v>244</v>
      </c>
      <c r="B91" s="105" t="s">
        <v>242</v>
      </c>
      <c r="C91" s="105" t="s">
        <v>242</v>
      </c>
      <c r="D91" s="105">
        <v>7</v>
      </c>
      <c r="E91" s="105">
        <v>63</v>
      </c>
      <c r="F91" s="105">
        <v>0</v>
      </c>
      <c r="G91" s="105">
        <f t="shared" si="3"/>
        <v>70</v>
      </c>
      <c r="H91" s="105">
        <v>6</v>
      </c>
      <c r="I91" s="105">
        <v>73</v>
      </c>
      <c r="J91" s="113">
        <f t="shared" si="2"/>
        <v>0.95890410958904104</v>
      </c>
    </row>
    <row r="92" spans="1:11" x14ac:dyDescent="0.2">
      <c r="A92" s="90" t="s">
        <v>245</v>
      </c>
      <c r="B92" s="90" t="s">
        <v>246</v>
      </c>
      <c r="C92" s="90" t="s">
        <v>247</v>
      </c>
      <c r="D92" s="90">
        <v>8</v>
      </c>
      <c r="E92" s="90">
        <v>66</v>
      </c>
      <c r="F92" s="90">
        <v>0</v>
      </c>
      <c r="G92" s="90">
        <f t="shared" si="3"/>
        <v>74</v>
      </c>
      <c r="H92" s="90">
        <v>4</v>
      </c>
      <c r="I92" s="90">
        <v>98</v>
      </c>
      <c r="J92" s="91">
        <f t="shared" si="2"/>
        <v>0.75510204081632648</v>
      </c>
    </row>
    <row r="93" spans="1:11" x14ac:dyDescent="0.2">
      <c r="A93" s="105" t="s">
        <v>248</v>
      </c>
      <c r="B93" s="105" t="s">
        <v>249</v>
      </c>
      <c r="C93" s="105" t="s">
        <v>250</v>
      </c>
      <c r="D93" s="105">
        <v>9</v>
      </c>
      <c r="E93" s="105">
        <v>66</v>
      </c>
      <c r="F93" s="105">
        <v>1</v>
      </c>
      <c r="G93" s="105">
        <f t="shared" si="3"/>
        <v>76</v>
      </c>
      <c r="H93" s="105">
        <v>2</v>
      </c>
      <c r="I93" s="105">
        <v>77</v>
      </c>
      <c r="J93" s="113">
        <f t="shared" si="2"/>
        <v>0.98701298701298701</v>
      </c>
    </row>
    <row r="94" spans="1:11" x14ac:dyDescent="0.2">
      <c r="A94" s="105" t="s">
        <v>251</v>
      </c>
      <c r="B94" s="105" t="s">
        <v>252</v>
      </c>
      <c r="C94" s="105" t="s">
        <v>253</v>
      </c>
      <c r="D94" s="105">
        <v>7</v>
      </c>
      <c r="E94" s="105">
        <v>62</v>
      </c>
      <c r="F94" s="105">
        <v>0</v>
      </c>
      <c r="G94" s="105">
        <f t="shared" si="3"/>
        <v>69</v>
      </c>
      <c r="H94" s="105">
        <v>2</v>
      </c>
      <c r="I94" s="105">
        <v>83</v>
      </c>
      <c r="J94" s="113">
        <f t="shared" si="2"/>
        <v>0.83132530120481929</v>
      </c>
    </row>
    <row r="95" spans="1:11" x14ac:dyDescent="0.2">
      <c r="A95" s="105" t="s">
        <v>254</v>
      </c>
      <c r="B95" s="105" t="s">
        <v>255</v>
      </c>
      <c r="C95" s="105" t="s">
        <v>256</v>
      </c>
      <c r="D95" s="105">
        <v>0</v>
      </c>
      <c r="E95" s="105">
        <v>28</v>
      </c>
      <c r="F95" s="105">
        <v>0</v>
      </c>
      <c r="G95" s="105">
        <f t="shared" si="3"/>
        <v>28</v>
      </c>
      <c r="H95" s="105">
        <v>0</v>
      </c>
      <c r="I95" s="105">
        <v>22</v>
      </c>
      <c r="J95" s="113">
        <f t="shared" si="2"/>
        <v>1.2727272727272727</v>
      </c>
    </row>
    <row r="96" spans="1:11" x14ac:dyDescent="0.2">
      <c r="A96" s="105" t="s">
        <v>257</v>
      </c>
      <c r="B96" s="105" t="s">
        <v>258</v>
      </c>
      <c r="C96" s="105" t="s">
        <v>259</v>
      </c>
      <c r="D96" s="105">
        <v>4</v>
      </c>
      <c r="E96" s="105">
        <v>46</v>
      </c>
      <c r="F96" s="105">
        <v>0</v>
      </c>
      <c r="G96" s="105">
        <f t="shared" si="3"/>
        <v>50</v>
      </c>
      <c r="H96" s="105">
        <v>2</v>
      </c>
      <c r="I96" s="105">
        <v>52</v>
      </c>
      <c r="J96" s="113">
        <f t="shared" si="2"/>
        <v>0.96153846153846156</v>
      </c>
    </row>
    <row r="97" spans="1:10" x14ac:dyDescent="0.2">
      <c r="A97" s="105" t="s">
        <v>260</v>
      </c>
      <c r="B97" s="105" t="s">
        <v>258</v>
      </c>
      <c r="C97" s="105" t="s">
        <v>410</v>
      </c>
      <c r="D97" s="105">
        <v>39</v>
      </c>
      <c r="E97" s="105">
        <v>262</v>
      </c>
      <c r="F97" s="105">
        <v>0</v>
      </c>
      <c r="G97" s="105">
        <f t="shared" si="3"/>
        <v>301</v>
      </c>
      <c r="H97" s="105">
        <v>39</v>
      </c>
      <c r="I97" s="105">
        <v>292</v>
      </c>
      <c r="J97" s="113">
        <f t="shared" si="2"/>
        <v>1.0308219178082192</v>
      </c>
    </row>
    <row r="98" spans="1:10" x14ac:dyDescent="0.2">
      <c r="A98" s="105" t="s">
        <v>261</v>
      </c>
      <c r="B98" s="105" t="s">
        <v>258</v>
      </c>
      <c r="C98" s="105" t="s">
        <v>411</v>
      </c>
      <c r="D98" s="105">
        <v>2</v>
      </c>
      <c r="E98" s="105">
        <v>11</v>
      </c>
      <c r="F98" s="105">
        <v>0</v>
      </c>
      <c r="G98" s="105">
        <f t="shared" si="3"/>
        <v>13</v>
      </c>
      <c r="H98" s="105">
        <v>0</v>
      </c>
      <c r="I98" s="105">
        <v>12</v>
      </c>
      <c r="J98" s="113">
        <f t="shared" si="2"/>
        <v>1.0833333333333333</v>
      </c>
    </row>
    <row r="99" spans="1:10" x14ac:dyDescent="0.2">
      <c r="A99" s="105" t="s">
        <v>262</v>
      </c>
      <c r="B99" s="105" t="s">
        <v>258</v>
      </c>
      <c r="C99" s="105" t="s">
        <v>412</v>
      </c>
      <c r="D99" s="105">
        <v>19</v>
      </c>
      <c r="E99" s="105">
        <v>279</v>
      </c>
      <c r="F99" s="105">
        <v>0</v>
      </c>
      <c r="G99" s="105">
        <f t="shared" si="3"/>
        <v>298</v>
      </c>
      <c r="H99" s="105">
        <v>7</v>
      </c>
      <c r="I99" s="105">
        <v>288</v>
      </c>
      <c r="J99" s="113">
        <f t="shared" si="2"/>
        <v>1.0347222222222223</v>
      </c>
    </row>
    <row r="100" spans="1:10" x14ac:dyDescent="0.2">
      <c r="A100" s="105" t="s">
        <v>263</v>
      </c>
      <c r="B100" s="105" t="s">
        <v>258</v>
      </c>
      <c r="C100" s="105" t="s">
        <v>413</v>
      </c>
      <c r="D100" s="105">
        <v>6</v>
      </c>
      <c r="E100" s="105">
        <v>65</v>
      </c>
      <c r="F100" s="105">
        <v>0</v>
      </c>
      <c r="G100" s="105">
        <f t="shared" si="3"/>
        <v>71</v>
      </c>
      <c r="H100" s="105">
        <v>5</v>
      </c>
      <c r="I100" s="105">
        <v>66</v>
      </c>
      <c r="J100" s="113">
        <f t="shared" si="2"/>
        <v>1.0757575757575757</v>
      </c>
    </row>
    <row r="101" spans="1:10" x14ac:dyDescent="0.2">
      <c r="A101" s="105" t="s">
        <v>264</v>
      </c>
      <c r="B101" s="105" t="s">
        <v>258</v>
      </c>
      <c r="C101" s="105" t="s">
        <v>414</v>
      </c>
      <c r="D101" s="105">
        <v>9</v>
      </c>
      <c r="E101" s="105">
        <v>110</v>
      </c>
      <c r="F101" s="105">
        <v>0</v>
      </c>
      <c r="G101" s="105">
        <f t="shared" si="3"/>
        <v>119</v>
      </c>
      <c r="H101" s="105">
        <v>7</v>
      </c>
      <c r="I101" s="105">
        <v>109</v>
      </c>
      <c r="J101" s="113">
        <f t="shared" si="2"/>
        <v>1.0917431192660549</v>
      </c>
    </row>
    <row r="102" spans="1:10" x14ac:dyDescent="0.2">
      <c r="A102" s="105" t="s">
        <v>265</v>
      </c>
      <c r="B102" s="105" t="s">
        <v>258</v>
      </c>
      <c r="C102" s="105" t="s">
        <v>415</v>
      </c>
      <c r="D102" s="105">
        <v>5</v>
      </c>
      <c r="E102" s="105">
        <v>100</v>
      </c>
      <c r="F102" s="105">
        <v>0</v>
      </c>
      <c r="G102" s="105">
        <f t="shared" si="3"/>
        <v>105</v>
      </c>
      <c r="H102" s="105">
        <v>3</v>
      </c>
      <c r="I102" s="105">
        <v>102</v>
      </c>
      <c r="J102" s="113">
        <f t="shared" si="2"/>
        <v>1.0294117647058822</v>
      </c>
    </row>
    <row r="103" spans="1:10" x14ac:dyDescent="0.2">
      <c r="A103" s="105" t="s">
        <v>266</v>
      </c>
      <c r="B103" s="105" t="s">
        <v>258</v>
      </c>
      <c r="C103" s="105" t="s">
        <v>416</v>
      </c>
      <c r="D103" s="105">
        <v>23</v>
      </c>
      <c r="E103" s="105">
        <v>363</v>
      </c>
      <c r="F103" s="105">
        <v>0</v>
      </c>
      <c r="G103" s="105">
        <f t="shared" si="3"/>
        <v>386</v>
      </c>
      <c r="H103" s="105">
        <v>9</v>
      </c>
      <c r="I103" s="105">
        <v>382</v>
      </c>
      <c r="J103" s="113">
        <f t="shared" si="2"/>
        <v>1.0104712041884816</v>
      </c>
    </row>
    <row r="104" spans="1:10" x14ac:dyDescent="0.2">
      <c r="A104" s="105" t="s">
        <v>267</v>
      </c>
      <c r="B104" s="105" t="s">
        <v>258</v>
      </c>
      <c r="C104" s="105" t="s">
        <v>417</v>
      </c>
      <c r="D104" s="105">
        <v>9</v>
      </c>
      <c r="E104" s="105">
        <v>208</v>
      </c>
      <c r="F104" s="105">
        <v>0</v>
      </c>
      <c r="G104" s="105">
        <f t="shared" si="3"/>
        <v>217</v>
      </c>
      <c r="H104" s="105">
        <v>6</v>
      </c>
      <c r="I104" s="105">
        <v>214</v>
      </c>
      <c r="J104" s="113">
        <f t="shared" si="2"/>
        <v>1.014018691588785</v>
      </c>
    </row>
    <row r="105" spans="1:10" x14ac:dyDescent="0.2">
      <c r="A105" s="105" t="s">
        <v>288</v>
      </c>
      <c r="B105" s="105" t="s">
        <v>258</v>
      </c>
      <c r="C105" s="105" t="s">
        <v>418</v>
      </c>
      <c r="D105" s="105">
        <v>10</v>
      </c>
      <c r="E105" s="105">
        <v>101</v>
      </c>
      <c r="F105" s="105">
        <v>0</v>
      </c>
      <c r="G105" s="105">
        <f t="shared" si="3"/>
        <v>111</v>
      </c>
      <c r="H105" s="105">
        <v>3</v>
      </c>
      <c r="I105" s="105">
        <v>106</v>
      </c>
      <c r="J105" s="113">
        <f t="shared" si="2"/>
        <v>1.0471698113207548</v>
      </c>
    </row>
    <row r="106" spans="1:10" x14ac:dyDescent="0.2">
      <c r="A106" s="105" t="s">
        <v>382</v>
      </c>
      <c r="B106" s="105" t="s">
        <v>258</v>
      </c>
      <c r="C106" s="105" t="s">
        <v>419</v>
      </c>
      <c r="D106" s="105">
        <v>10</v>
      </c>
      <c r="E106" s="105">
        <v>133</v>
      </c>
      <c r="F106" s="105">
        <v>6</v>
      </c>
      <c r="G106" s="105">
        <f t="shared" si="3"/>
        <v>149</v>
      </c>
      <c r="H106" s="105">
        <v>5</v>
      </c>
      <c r="I106" s="105">
        <v>171</v>
      </c>
      <c r="J106" s="113">
        <f t="shared" si="2"/>
        <v>0.87134502923976609</v>
      </c>
    </row>
    <row r="107" spans="1:10" x14ac:dyDescent="0.2">
      <c r="A107" s="105" t="s">
        <v>268</v>
      </c>
      <c r="B107" s="105" t="s">
        <v>269</v>
      </c>
      <c r="C107" s="105" t="s">
        <v>269</v>
      </c>
      <c r="D107" s="105">
        <v>0</v>
      </c>
      <c r="E107" s="105">
        <v>31</v>
      </c>
      <c r="F107" s="105">
        <v>0</v>
      </c>
      <c r="G107" s="105">
        <f t="shared" si="3"/>
        <v>31</v>
      </c>
      <c r="H107" s="105">
        <v>0</v>
      </c>
      <c r="I107" s="105">
        <v>29</v>
      </c>
      <c r="J107" s="113">
        <f t="shared" si="2"/>
        <v>1.0689655172413792</v>
      </c>
    </row>
    <row r="108" spans="1:10" x14ac:dyDescent="0.2">
      <c r="A108" s="105" t="s">
        <v>270</v>
      </c>
      <c r="B108" s="105" t="s">
        <v>269</v>
      </c>
      <c r="C108" s="105" t="s">
        <v>271</v>
      </c>
      <c r="D108" s="105">
        <v>5</v>
      </c>
      <c r="E108" s="105">
        <v>50</v>
      </c>
      <c r="F108" s="105">
        <v>0</v>
      </c>
      <c r="G108" s="105">
        <f t="shared" si="3"/>
        <v>55</v>
      </c>
      <c r="H108" s="105">
        <v>5</v>
      </c>
      <c r="I108" s="105">
        <v>50</v>
      </c>
      <c r="J108" s="113">
        <f t="shared" si="2"/>
        <v>1.1000000000000001</v>
      </c>
    </row>
    <row r="109" spans="1:10" x14ac:dyDescent="0.2">
      <c r="A109" s="105" t="s">
        <v>272</v>
      </c>
      <c r="B109" s="105" t="s">
        <v>273</v>
      </c>
      <c r="C109" s="105" t="s">
        <v>274</v>
      </c>
      <c r="D109" s="105">
        <v>10</v>
      </c>
      <c r="E109" s="105">
        <v>103</v>
      </c>
      <c r="F109" s="105">
        <v>0</v>
      </c>
      <c r="G109" s="105">
        <f t="shared" si="3"/>
        <v>113</v>
      </c>
      <c r="H109" s="105">
        <v>5</v>
      </c>
      <c r="I109" s="105">
        <v>109</v>
      </c>
      <c r="J109" s="113">
        <f t="shared" si="2"/>
        <v>1.036697247706422</v>
      </c>
    </row>
    <row r="110" spans="1:10" x14ac:dyDescent="0.2">
      <c r="A110" s="105" t="s">
        <v>275</v>
      </c>
      <c r="B110" s="105" t="s">
        <v>276</v>
      </c>
      <c r="C110" s="105" t="s">
        <v>277</v>
      </c>
      <c r="D110" s="105">
        <v>1</v>
      </c>
      <c r="E110" s="105">
        <v>20</v>
      </c>
      <c r="F110" s="105">
        <v>0</v>
      </c>
      <c r="G110" s="105">
        <f t="shared" si="3"/>
        <v>21</v>
      </c>
      <c r="H110" s="105">
        <v>0</v>
      </c>
      <c r="I110" s="105">
        <v>22</v>
      </c>
      <c r="J110" s="113">
        <f t="shared" si="2"/>
        <v>0.95454545454545459</v>
      </c>
    </row>
    <row r="111" spans="1:10" x14ac:dyDescent="0.2">
      <c r="A111" s="28" t="s">
        <v>278</v>
      </c>
      <c r="B111" s="28" t="s">
        <v>279</v>
      </c>
      <c r="C111" s="28" t="s">
        <v>279</v>
      </c>
      <c r="D111" s="28">
        <v>3</v>
      </c>
      <c r="E111" s="28">
        <v>42</v>
      </c>
      <c r="F111" s="28">
        <v>0</v>
      </c>
      <c r="G111" s="28">
        <f t="shared" si="3"/>
        <v>45</v>
      </c>
      <c r="H111" s="28">
        <v>1</v>
      </c>
      <c r="I111" s="28">
        <v>44</v>
      </c>
      <c r="J111" s="89">
        <f>G111/I111</f>
        <v>1.0227272727272727</v>
      </c>
    </row>
    <row r="112" spans="1:10" ht="13.5" thickBot="1" x14ac:dyDescent="0.25">
      <c r="A112" s="108" t="s">
        <v>409</v>
      </c>
      <c r="B112" s="90" t="s">
        <v>279</v>
      </c>
      <c r="C112" s="90" t="s">
        <v>408</v>
      </c>
      <c r="D112" s="90">
        <v>0</v>
      </c>
      <c r="E112" s="90">
        <v>1</v>
      </c>
      <c r="F112" s="90">
        <v>0</v>
      </c>
      <c r="G112" s="90">
        <f t="shared" si="3"/>
        <v>1</v>
      </c>
      <c r="H112" s="90">
        <v>0</v>
      </c>
      <c r="I112" s="90">
        <v>2</v>
      </c>
      <c r="J112" s="91">
        <f>G112/I112</f>
        <v>0.5</v>
      </c>
    </row>
    <row r="113" spans="1:10" ht="13.5" thickTop="1" x14ac:dyDescent="0.2">
      <c r="A113" s="109" t="s">
        <v>280</v>
      </c>
      <c r="B113" s="109"/>
      <c r="C113" s="109"/>
      <c r="D113" s="109">
        <f>SUM(D3:D112)</f>
        <v>799</v>
      </c>
      <c r="E113" s="109">
        <f>SUM(E3:E112)</f>
        <v>8421</v>
      </c>
      <c r="F113" s="109">
        <f>SUM(F3:F112)</f>
        <v>17</v>
      </c>
      <c r="G113" s="109">
        <f t="shared" ref="G113" si="4">D113+E113+F113</f>
        <v>9237</v>
      </c>
      <c r="H113" s="109">
        <f>SUM(H3:H112)</f>
        <v>505</v>
      </c>
      <c r="I113" s="109">
        <f>SUM(I3:I112)</f>
        <v>8838</v>
      </c>
      <c r="J113" s="114">
        <f t="shared" si="2"/>
        <v>1.0451459606245757</v>
      </c>
    </row>
    <row r="114" spans="1:10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95"/>
    </row>
    <row r="115" spans="1:10" x14ac:dyDescent="0.2">
      <c r="A115" s="80" t="s">
        <v>452</v>
      </c>
      <c r="B115" s="80"/>
      <c r="C115" s="80"/>
      <c r="D115" s="80"/>
      <c r="E115" s="80"/>
      <c r="F115" s="80"/>
      <c r="G115" s="80"/>
      <c r="H115" s="80"/>
      <c r="I115" s="80"/>
      <c r="J115" s="94"/>
    </row>
    <row r="116" spans="1:10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95"/>
    </row>
    <row r="117" spans="1:10" x14ac:dyDescent="0.2">
      <c r="A117" s="80" t="s">
        <v>283</v>
      </c>
      <c r="B117" s="80"/>
      <c r="C117" s="80"/>
      <c r="D117" s="80"/>
      <c r="E117" s="80"/>
      <c r="F117" s="80"/>
      <c r="G117" s="80"/>
      <c r="H117" s="80"/>
      <c r="I117" s="80"/>
      <c r="J117" s="94"/>
    </row>
    <row r="118" spans="1:10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95"/>
    </row>
    <row r="119" spans="1:10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95"/>
    </row>
    <row r="120" spans="1:10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95"/>
    </row>
    <row r="121" spans="1:10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95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95"/>
    </row>
    <row r="123" spans="1:10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95"/>
    </row>
    <row r="124" spans="1:10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95"/>
    </row>
    <row r="125" spans="1:10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95"/>
    </row>
    <row r="126" spans="1:10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95"/>
    </row>
    <row r="127" spans="1:10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95"/>
    </row>
    <row r="128" spans="1:10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95"/>
    </row>
    <row r="129" spans="1:10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95"/>
    </row>
    <row r="130" spans="1:10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95"/>
    </row>
    <row r="131" spans="1:10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95"/>
    </row>
    <row r="132" spans="1:10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95"/>
    </row>
    <row r="133" spans="1:10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95"/>
    </row>
    <row r="134" spans="1:10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95"/>
    </row>
    <row r="135" spans="1:10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95"/>
    </row>
    <row r="136" spans="1:10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95"/>
    </row>
    <row r="137" spans="1:10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95"/>
    </row>
    <row r="138" spans="1:10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95"/>
    </row>
    <row r="139" spans="1:10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95"/>
    </row>
    <row r="140" spans="1:10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95"/>
    </row>
    <row r="141" spans="1:10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95"/>
    </row>
    <row r="142" spans="1:10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95"/>
    </row>
    <row r="143" spans="1:10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95"/>
    </row>
    <row r="144" spans="1:10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95"/>
    </row>
    <row r="145" spans="1:10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95"/>
    </row>
    <row r="146" spans="1:10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95"/>
    </row>
    <row r="147" spans="1:10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95"/>
    </row>
    <row r="148" spans="1:10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95"/>
    </row>
    <row r="149" spans="1:10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95"/>
    </row>
    <row r="150" spans="1:10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95"/>
    </row>
    <row r="151" spans="1:10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95"/>
    </row>
    <row r="152" spans="1:10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95"/>
    </row>
    <row r="153" spans="1:10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95"/>
    </row>
    <row r="154" spans="1:10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95"/>
    </row>
    <row r="155" spans="1:10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95"/>
    </row>
    <row r="156" spans="1:10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95"/>
    </row>
    <row r="157" spans="1:10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95"/>
    </row>
    <row r="158" spans="1:10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95"/>
    </row>
    <row r="159" spans="1:10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95"/>
    </row>
    <row r="160" spans="1:10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95"/>
    </row>
    <row r="161" spans="1:10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95"/>
    </row>
    <row r="162" spans="1:10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95"/>
    </row>
    <row r="163" spans="1:10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95"/>
    </row>
    <row r="164" spans="1:10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95"/>
    </row>
    <row r="165" spans="1:10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95"/>
    </row>
    <row r="166" spans="1:10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95"/>
    </row>
    <row r="167" spans="1:10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95"/>
    </row>
    <row r="168" spans="1:10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95"/>
    </row>
    <row r="169" spans="1:10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95"/>
    </row>
    <row r="170" spans="1:10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95"/>
    </row>
    <row r="171" spans="1:10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95"/>
    </row>
    <row r="172" spans="1:10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95"/>
    </row>
    <row r="173" spans="1:10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95"/>
    </row>
    <row r="174" spans="1:10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95"/>
    </row>
    <row r="175" spans="1:10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95"/>
    </row>
    <row r="176" spans="1:10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95"/>
    </row>
    <row r="177" spans="1:10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95"/>
    </row>
    <row r="178" spans="1:10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95"/>
    </row>
    <row r="179" spans="1:10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95"/>
    </row>
    <row r="180" spans="1:10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95"/>
    </row>
    <row r="181" spans="1:10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95"/>
    </row>
    <row r="182" spans="1:10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95"/>
    </row>
    <row r="183" spans="1:10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95"/>
    </row>
    <row r="184" spans="1:10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95"/>
    </row>
    <row r="185" spans="1:10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95"/>
    </row>
    <row r="186" spans="1:10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95"/>
    </row>
    <row r="187" spans="1:10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95"/>
    </row>
    <row r="188" spans="1:10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95"/>
    </row>
    <row r="189" spans="1:10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95"/>
    </row>
    <row r="190" spans="1:10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95"/>
    </row>
    <row r="191" spans="1:10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95"/>
    </row>
    <row r="192" spans="1:10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95"/>
    </row>
    <row r="193" spans="1:10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95"/>
    </row>
    <row r="194" spans="1:10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95"/>
    </row>
    <row r="195" spans="1:10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95"/>
    </row>
    <row r="196" spans="1:10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95"/>
    </row>
    <row r="197" spans="1:10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95"/>
    </row>
    <row r="198" spans="1:10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95"/>
    </row>
    <row r="199" spans="1:10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95"/>
    </row>
    <row r="200" spans="1:10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95"/>
    </row>
    <row r="201" spans="1:10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95"/>
    </row>
    <row r="202" spans="1:10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95"/>
    </row>
    <row r="203" spans="1:10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95"/>
    </row>
    <row r="204" spans="1:10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95"/>
    </row>
    <row r="205" spans="1:10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95"/>
    </row>
    <row r="206" spans="1:10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95"/>
    </row>
    <row r="207" spans="1:10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95"/>
    </row>
    <row r="208" spans="1:10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95"/>
    </row>
    <row r="209" spans="1:10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95"/>
    </row>
    <row r="210" spans="1:10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95"/>
    </row>
    <row r="211" spans="1:10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95"/>
    </row>
    <row r="212" spans="1:10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95"/>
    </row>
    <row r="213" spans="1:10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95"/>
    </row>
    <row r="214" spans="1:10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95"/>
    </row>
    <row r="215" spans="1:10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95"/>
    </row>
    <row r="216" spans="1:10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95"/>
    </row>
    <row r="217" spans="1:10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95"/>
    </row>
    <row r="218" spans="1:10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95"/>
    </row>
    <row r="219" spans="1:10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95"/>
    </row>
    <row r="220" spans="1:10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95"/>
    </row>
    <row r="221" spans="1:10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95"/>
    </row>
    <row r="222" spans="1:10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95"/>
    </row>
    <row r="223" spans="1:10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95"/>
    </row>
    <row r="224" spans="1:10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95"/>
    </row>
    <row r="225" spans="1:10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95"/>
    </row>
    <row r="226" spans="1:10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95"/>
    </row>
    <row r="227" spans="1:10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95"/>
    </row>
    <row r="228" spans="1:10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95"/>
    </row>
    <row r="229" spans="1:10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95"/>
    </row>
    <row r="230" spans="1:10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95"/>
    </row>
    <row r="231" spans="1:10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95"/>
    </row>
    <row r="232" spans="1:10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95"/>
    </row>
    <row r="233" spans="1:10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95"/>
    </row>
    <row r="234" spans="1:10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95"/>
    </row>
    <row r="235" spans="1:10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95"/>
    </row>
    <row r="236" spans="1:10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95"/>
    </row>
    <row r="237" spans="1:10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95"/>
    </row>
    <row r="238" spans="1:10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95"/>
    </row>
    <row r="239" spans="1:10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95"/>
    </row>
    <row r="240" spans="1:10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95"/>
    </row>
    <row r="241" spans="1:10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95"/>
    </row>
    <row r="242" spans="1:10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95"/>
    </row>
    <row r="243" spans="1:10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95"/>
    </row>
    <row r="244" spans="1:10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95"/>
    </row>
    <row r="245" spans="1:10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95"/>
    </row>
    <row r="246" spans="1:10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95"/>
    </row>
    <row r="247" spans="1:10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95"/>
    </row>
    <row r="248" spans="1:10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95"/>
    </row>
    <row r="249" spans="1:10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95"/>
    </row>
    <row r="250" spans="1:10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95"/>
    </row>
    <row r="251" spans="1:10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95"/>
    </row>
    <row r="252" spans="1:10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95"/>
    </row>
    <row r="253" spans="1:10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95"/>
    </row>
    <row r="254" spans="1:10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95"/>
    </row>
    <row r="255" spans="1:10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95"/>
    </row>
    <row r="256" spans="1:10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95"/>
    </row>
    <row r="257" spans="1:10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95"/>
    </row>
    <row r="258" spans="1:10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95"/>
    </row>
    <row r="259" spans="1:10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95"/>
    </row>
    <row r="260" spans="1:10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95"/>
    </row>
    <row r="261" spans="1:10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95"/>
    </row>
    <row r="262" spans="1:10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95"/>
    </row>
    <row r="263" spans="1:10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95"/>
    </row>
    <row r="264" spans="1:10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95"/>
    </row>
    <row r="265" spans="1:10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95"/>
    </row>
    <row r="266" spans="1:10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95"/>
    </row>
    <row r="267" spans="1:10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95"/>
    </row>
    <row r="268" spans="1:10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95"/>
    </row>
    <row r="269" spans="1:10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95"/>
    </row>
    <row r="270" spans="1:10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95"/>
    </row>
    <row r="271" spans="1:10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95"/>
    </row>
    <row r="272" spans="1:10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95"/>
    </row>
    <row r="273" spans="1:10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95"/>
    </row>
    <row r="274" spans="1:10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95"/>
    </row>
    <row r="275" spans="1:10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95"/>
    </row>
    <row r="276" spans="1:10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95"/>
    </row>
    <row r="277" spans="1:10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95"/>
    </row>
    <row r="278" spans="1:10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95"/>
    </row>
    <row r="279" spans="1:10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95"/>
    </row>
    <row r="280" spans="1:10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95"/>
    </row>
    <row r="281" spans="1:10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95"/>
    </row>
    <row r="282" spans="1:10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95"/>
    </row>
    <row r="283" spans="1:10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95"/>
    </row>
    <row r="284" spans="1:10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95"/>
    </row>
    <row r="285" spans="1:10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95"/>
    </row>
    <row r="286" spans="1:10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95"/>
    </row>
    <row r="287" spans="1:10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95"/>
    </row>
    <row r="288" spans="1:10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95"/>
    </row>
    <row r="289" spans="1:10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95"/>
    </row>
    <row r="290" spans="1:10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95"/>
    </row>
    <row r="291" spans="1:10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95"/>
    </row>
    <row r="292" spans="1:10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95"/>
    </row>
    <row r="293" spans="1:10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95"/>
    </row>
    <row r="294" spans="1:10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95"/>
    </row>
    <row r="295" spans="1:10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95"/>
    </row>
    <row r="296" spans="1:10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95"/>
    </row>
    <row r="297" spans="1:10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95"/>
    </row>
    <row r="298" spans="1:10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95"/>
    </row>
    <row r="299" spans="1:10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95"/>
    </row>
    <row r="300" spans="1:10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95"/>
    </row>
    <row r="301" spans="1:10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95"/>
    </row>
    <row r="302" spans="1:10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95"/>
    </row>
    <row r="303" spans="1:10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95"/>
    </row>
    <row r="304" spans="1:10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95"/>
    </row>
    <row r="305" spans="1:10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95"/>
    </row>
    <row r="306" spans="1:10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95"/>
    </row>
    <row r="307" spans="1:10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95"/>
    </row>
    <row r="308" spans="1:10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95"/>
    </row>
    <row r="309" spans="1:10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95"/>
    </row>
    <row r="310" spans="1:10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95"/>
    </row>
    <row r="311" spans="1:10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95"/>
    </row>
    <row r="312" spans="1:10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95"/>
    </row>
    <row r="313" spans="1:10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95"/>
    </row>
    <row r="314" spans="1:10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95"/>
    </row>
    <row r="315" spans="1:10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95"/>
    </row>
    <row r="316" spans="1:10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95"/>
    </row>
    <row r="317" spans="1:10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95"/>
    </row>
    <row r="318" spans="1:10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95"/>
    </row>
    <row r="319" spans="1:10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95"/>
    </row>
    <row r="320" spans="1:10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95"/>
    </row>
    <row r="321" spans="1:10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95"/>
    </row>
    <row r="322" spans="1:10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95"/>
    </row>
    <row r="323" spans="1:10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95"/>
    </row>
    <row r="324" spans="1:10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95"/>
    </row>
    <row r="325" spans="1:10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95"/>
    </row>
    <row r="326" spans="1:10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95"/>
    </row>
    <row r="327" spans="1:10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95"/>
    </row>
    <row r="328" spans="1:10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95"/>
    </row>
    <row r="329" spans="1:10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95"/>
    </row>
    <row r="330" spans="1:10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95"/>
    </row>
    <row r="331" spans="1:10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95"/>
    </row>
    <row r="332" spans="1:10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95"/>
    </row>
    <row r="333" spans="1:10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95"/>
    </row>
    <row r="334" spans="1:10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95"/>
    </row>
    <row r="335" spans="1:10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95"/>
    </row>
    <row r="336" spans="1:10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95"/>
    </row>
    <row r="337" spans="1:10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95"/>
    </row>
    <row r="338" spans="1:10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95"/>
    </row>
    <row r="339" spans="1:10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95"/>
    </row>
    <row r="340" spans="1:10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95"/>
    </row>
    <row r="341" spans="1:10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95"/>
    </row>
    <row r="342" spans="1:10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95"/>
    </row>
    <row r="343" spans="1:10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95"/>
    </row>
    <row r="344" spans="1:10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95"/>
    </row>
    <row r="345" spans="1:10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95"/>
    </row>
    <row r="346" spans="1:10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95"/>
    </row>
    <row r="347" spans="1:10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95"/>
    </row>
    <row r="348" spans="1:10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95"/>
    </row>
    <row r="349" spans="1:10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95"/>
    </row>
    <row r="350" spans="1:10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95"/>
    </row>
    <row r="351" spans="1:10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95"/>
    </row>
    <row r="352" spans="1:10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95"/>
    </row>
    <row r="353" spans="1:10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95"/>
    </row>
    <row r="354" spans="1:10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95"/>
    </row>
    <row r="355" spans="1:10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95"/>
    </row>
    <row r="356" spans="1:10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95"/>
    </row>
    <row r="357" spans="1:10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95"/>
    </row>
    <row r="358" spans="1:10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95"/>
    </row>
    <row r="359" spans="1:10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95"/>
    </row>
    <row r="360" spans="1:10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95"/>
    </row>
    <row r="361" spans="1:10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95"/>
    </row>
    <row r="362" spans="1:10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95"/>
    </row>
    <row r="363" spans="1:10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95"/>
    </row>
    <row r="364" spans="1:10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95"/>
    </row>
    <row r="365" spans="1:10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95"/>
    </row>
    <row r="366" spans="1:10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95"/>
    </row>
    <row r="367" spans="1:10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95"/>
    </row>
    <row r="368" spans="1:10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95"/>
    </row>
    <row r="369" spans="1:10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95"/>
    </row>
    <row r="370" spans="1:10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95"/>
    </row>
    <row r="371" spans="1:10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95"/>
    </row>
    <row r="372" spans="1:10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95"/>
    </row>
    <row r="373" spans="1:10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95"/>
    </row>
    <row r="374" spans="1:10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95"/>
    </row>
    <row r="375" spans="1:10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95"/>
    </row>
    <row r="376" spans="1:10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95"/>
    </row>
    <row r="377" spans="1:10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95"/>
    </row>
    <row r="378" spans="1:10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95"/>
    </row>
    <row r="379" spans="1:10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95"/>
    </row>
    <row r="380" spans="1:10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95"/>
    </row>
    <row r="381" spans="1:10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95"/>
    </row>
    <row r="382" spans="1:10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95"/>
    </row>
    <row r="383" spans="1:10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95"/>
    </row>
    <row r="384" spans="1:10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95"/>
    </row>
    <row r="385" spans="1:10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95"/>
    </row>
    <row r="386" spans="1:10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95"/>
    </row>
    <row r="387" spans="1:10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95"/>
    </row>
    <row r="388" spans="1:10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95"/>
    </row>
    <row r="389" spans="1:10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95"/>
    </row>
    <row r="390" spans="1:10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95"/>
    </row>
    <row r="391" spans="1:10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95"/>
    </row>
    <row r="392" spans="1:10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95"/>
    </row>
    <row r="393" spans="1:10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95"/>
    </row>
    <row r="394" spans="1:10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95"/>
    </row>
    <row r="395" spans="1:10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95"/>
    </row>
    <row r="396" spans="1:10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95"/>
    </row>
    <row r="397" spans="1:10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95"/>
    </row>
    <row r="398" spans="1:10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95"/>
    </row>
    <row r="399" spans="1:10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95"/>
    </row>
    <row r="400" spans="1:10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95"/>
    </row>
    <row r="401" spans="1:10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95"/>
    </row>
    <row r="402" spans="1:10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95"/>
    </row>
    <row r="403" spans="1:10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95"/>
    </row>
    <row r="404" spans="1:10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95"/>
    </row>
    <row r="405" spans="1:10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95"/>
    </row>
    <row r="406" spans="1:10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95"/>
    </row>
    <row r="407" spans="1:10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95"/>
    </row>
    <row r="408" spans="1:10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95"/>
    </row>
    <row r="409" spans="1:10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95"/>
    </row>
    <row r="410" spans="1:10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95"/>
    </row>
    <row r="411" spans="1:10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95"/>
    </row>
    <row r="412" spans="1:10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95"/>
    </row>
    <row r="413" spans="1:10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95"/>
    </row>
    <row r="414" spans="1:10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95"/>
    </row>
    <row r="415" spans="1:10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95"/>
    </row>
    <row r="416" spans="1:10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95"/>
    </row>
    <row r="417" spans="1:10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95"/>
    </row>
    <row r="418" spans="1:10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95"/>
    </row>
    <row r="419" spans="1:10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95"/>
    </row>
    <row r="420" spans="1:10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95"/>
    </row>
    <row r="421" spans="1:10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95"/>
    </row>
    <row r="422" spans="1:10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95"/>
    </row>
    <row r="423" spans="1:10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95"/>
    </row>
    <row r="424" spans="1:10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95"/>
    </row>
    <row r="425" spans="1:10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95"/>
    </row>
    <row r="426" spans="1:10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95"/>
    </row>
    <row r="427" spans="1:10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95"/>
    </row>
    <row r="428" spans="1:10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95"/>
    </row>
    <row r="429" spans="1:10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95"/>
    </row>
    <row r="430" spans="1:10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95"/>
    </row>
    <row r="431" spans="1:10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95"/>
    </row>
    <row r="432" spans="1:10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95"/>
    </row>
    <row r="433" spans="1:10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95"/>
    </row>
    <row r="434" spans="1:10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95"/>
    </row>
    <row r="435" spans="1:10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95"/>
    </row>
    <row r="436" spans="1:10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95"/>
    </row>
    <row r="437" spans="1:10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95"/>
    </row>
    <row r="438" spans="1:10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95"/>
    </row>
    <row r="439" spans="1:10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95"/>
    </row>
    <row r="440" spans="1:10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95"/>
    </row>
    <row r="441" spans="1:10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95"/>
    </row>
    <row r="442" spans="1:10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95"/>
    </row>
    <row r="443" spans="1:10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95"/>
    </row>
    <row r="444" spans="1:10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95"/>
    </row>
    <row r="445" spans="1:10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95"/>
    </row>
    <row r="446" spans="1:10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95"/>
    </row>
    <row r="447" spans="1:10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95"/>
    </row>
    <row r="448" spans="1:10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95"/>
    </row>
    <row r="449" spans="1:10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95"/>
    </row>
    <row r="450" spans="1:10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95"/>
    </row>
    <row r="451" spans="1:10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95"/>
    </row>
    <row r="452" spans="1:10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95"/>
    </row>
    <row r="453" spans="1:10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95"/>
    </row>
    <row r="454" spans="1:10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95"/>
    </row>
    <row r="455" spans="1:10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95"/>
    </row>
    <row r="456" spans="1:10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95"/>
    </row>
    <row r="457" spans="1:10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95"/>
    </row>
    <row r="458" spans="1:10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95"/>
    </row>
    <row r="459" spans="1:10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95"/>
    </row>
    <row r="460" spans="1:10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95"/>
    </row>
    <row r="461" spans="1:10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95"/>
    </row>
    <row r="462" spans="1:10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95"/>
    </row>
    <row r="463" spans="1:10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95"/>
    </row>
    <row r="464" spans="1:10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95"/>
    </row>
    <row r="465" spans="1:10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95"/>
    </row>
    <row r="466" spans="1:10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95"/>
    </row>
    <row r="467" spans="1:10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95"/>
    </row>
    <row r="468" spans="1:10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95"/>
    </row>
    <row r="469" spans="1:10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95"/>
    </row>
    <row r="470" spans="1:10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95"/>
    </row>
    <row r="471" spans="1:10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95"/>
    </row>
    <row r="472" spans="1:10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95"/>
    </row>
    <row r="473" spans="1:10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95"/>
    </row>
    <row r="474" spans="1:10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95"/>
    </row>
    <row r="475" spans="1:10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95"/>
    </row>
    <row r="476" spans="1:10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95"/>
    </row>
    <row r="477" spans="1:10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95"/>
    </row>
    <row r="478" spans="1:10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95"/>
    </row>
    <row r="479" spans="1:10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95"/>
    </row>
    <row r="480" spans="1:10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95"/>
    </row>
    <row r="481" spans="1:10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95"/>
    </row>
    <row r="482" spans="1:10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95"/>
    </row>
    <row r="483" spans="1:10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95"/>
    </row>
    <row r="484" spans="1:10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95"/>
    </row>
    <row r="485" spans="1:10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95"/>
    </row>
    <row r="486" spans="1:10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95"/>
    </row>
    <row r="487" spans="1:10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95"/>
    </row>
    <row r="488" spans="1:10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95"/>
    </row>
    <row r="489" spans="1:10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95"/>
    </row>
    <row r="490" spans="1:10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95"/>
    </row>
    <row r="491" spans="1:10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95"/>
    </row>
    <row r="492" spans="1:10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95"/>
    </row>
    <row r="493" spans="1:10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95"/>
    </row>
    <row r="494" spans="1:10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95"/>
    </row>
    <row r="495" spans="1:10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95"/>
    </row>
    <row r="496" spans="1:10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95"/>
    </row>
    <row r="497" spans="1:10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95"/>
    </row>
    <row r="498" spans="1:10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95"/>
    </row>
    <row r="499" spans="1:10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95"/>
    </row>
    <row r="500" spans="1:10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95"/>
    </row>
    <row r="501" spans="1:10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95"/>
    </row>
    <row r="502" spans="1:10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95"/>
    </row>
    <row r="503" spans="1:10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95"/>
    </row>
    <row r="504" spans="1:10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95"/>
    </row>
    <row r="505" spans="1:10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95"/>
    </row>
    <row r="506" spans="1:10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95"/>
    </row>
    <row r="507" spans="1:10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95"/>
    </row>
    <row r="508" spans="1:10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95"/>
    </row>
    <row r="509" spans="1:10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95"/>
    </row>
    <row r="510" spans="1:10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95"/>
    </row>
    <row r="511" spans="1:10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95"/>
    </row>
    <row r="512" spans="1:10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95"/>
    </row>
    <row r="513" spans="1:10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95"/>
    </row>
    <row r="514" spans="1:10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95"/>
    </row>
    <row r="515" spans="1:10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95"/>
    </row>
    <row r="516" spans="1:10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95"/>
    </row>
    <row r="517" spans="1:10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95"/>
    </row>
    <row r="518" spans="1:10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95"/>
    </row>
    <row r="519" spans="1:10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95"/>
    </row>
    <row r="520" spans="1:10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95"/>
    </row>
    <row r="521" spans="1:10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95"/>
    </row>
    <row r="522" spans="1:10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95"/>
    </row>
    <row r="523" spans="1:10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95"/>
    </row>
    <row r="524" spans="1:10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95"/>
    </row>
    <row r="525" spans="1:10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95"/>
    </row>
    <row r="526" spans="1:10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95"/>
    </row>
    <row r="527" spans="1:10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95"/>
    </row>
    <row r="528" spans="1:10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95"/>
    </row>
    <row r="529" spans="1:10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95"/>
    </row>
    <row r="530" spans="1:10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95"/>
    </row>
    <row r="531" spans="1:10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95"/>
    </row>
    <row r="532" spans="1:10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95"/>
    </row>
    <row r="533" spans="1:10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95"/>
    </row>
    <row r="534" spans="1:10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95"/>
    </row>
    <row r="535" spans="1:10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95"/>
    </row>
    <row r="536" spans="1:10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95"/>
    </row>
    <row r="537" spans="1:10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95"/>
    </row>
    <row r="538" spans="1:10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95"/>
    </row>
    <row r="539" spans="1:10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95"/>
    </row>
    <row r="540" spans="1:10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95"/>
    </row>
    <row r="541" spans="1:10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95"/>
    </row>
    <row r="542" spans="1:10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95"/>
    </row>
    <row r="543" spans="1:10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95"/>
    </row>
    <row r="544" spans="1:10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95"/>
    </row>
    <row r="545" spans="1:10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95"/>
    </row>
    <row r="546" spans="1:10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95"/>
    </row>
    <row r="547" spans="1:10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95"/>
    </row>
    <row r="548" spans="1:10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95"/>
    </row>
    <row r="549" spans="1:10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95"/>
    </row>
    <row r="550" spans="1:10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95"/>
    </row>
    <row r="551" spans="1:10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95"/>
    </row>
    <row r="552" spans="1:10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95"/>
    </row>
    <row r="553" spans="1:10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95"/>
    </row>
    <row r="554" spans="1:10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95"/>
    </row>
    <row r="555" spans="1:10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95"/>
    </row>
    <row r="556" spans="1:10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95"/>
    </row>
    <row r="557" spans="1:10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95"/>
    </row>
    <row r="558" spans="1:10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95"/>
    </row>
    <row r="559" spans="1:10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95"/>
    </row>
    <row r="560" spans="1:10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95"/>
    </row>
    <row r="561" spans="1:10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95"/>
    </row>
    <row r="562" spans="1:10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95"/>
    </row>
    <row r="563" spans="1:10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95"/>
    </row>
    <row r="564" spans="1:10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95"/>
    </row>
    <row r="565" spans="1:10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95"/>
    </row>
    <row r="566" spans="1:10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95"/>
    </row>
    <row r="567" spans="1:10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95"/>
    </row>
    <row r="568" spans="1:10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95"/>
    </row>
    <row r="569" spans="1:10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95"/>
    </row>
    <row r="570" spans="1:10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95"/>
    </row>
    <row r="571" spans="1:10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95"/>
    </row>
    <row r="572" spans="1:10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95"/>
    </row>
    <row r="573" spans="1:10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95"/>
    </row>
    <row r="574" spans="1:10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95"/>
    </row>
    <row r="575" spans="1:10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95"/>
    </row>
    <row r="576" spans="1:10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95"/>
    </row>
    <row r="577" spans="1:10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95"/>
    </row>
    <row r="578" spans="1:10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95"/>
    </row>
    <row r="579" spans="1:10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95"/>
    </row>
    <row r="580" spans="1:10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95"/>
    </row>
    <row r="581" spans="1:10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95"/>
    </row>
    <row r="582" spans="1:10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95"/>
    </row>
    <row r="583" spans="1:10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95"/>
    </row>
    <row r="584" spans="1:10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95"/>
    </row>
    <row r="585" spans="1:10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95"/>
    </row>
    <row r="586" spans="1:10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95"/>
    </row>
    <row r="587" spans="1:10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95"/>
    </row>
    <row r="588" spans="1:10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95"/>
    </row>
    <row r="589" spans="1:10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95"/>
    </row>
    <row r="590" spans="1:10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95"/>
    </row>
    <row r="591" spans="1:10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95"/>
    </row>
    <row r="592" spans="1:10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95"/>
    </row>
    <row r="593" spans="1:10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95"/>
    </row>
    <row r="594" spans="1:10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95"/>
    </row>
    <row r="595" spans="1:10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95"/>
    </row>
    <row r="596" spans="1:10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95"/>
    </row>
    <row r="597" spans="1:10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95"/>
    </row>
    <row r="598" spans="1:10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95"/>
    </row>
    <row r="599" spans="1:10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95"/>
    </row>
    <row r="600" spans="1:10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95"/>
    </row>
    <row r="601" spans="1:10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95"/>
    </row>
    <row r="602" spans="1:10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95"/>
    </row>
    <row r="603" spans="1:10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95"/>
    </row>
    <row r="604" spans="1:10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95"/>
    </row>
    <row r="605" spans="1:10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95"/>
    </row>
    <row r="606" spans="1:10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95"/>
    </row>
    <row r="607" spans="1:10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95"/>
    </row>
    <row r="608" spans="1:10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95"/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95"/>
    </row>
    <row r="610" spans="1:10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95"/>
    </row>
    <row r="611" spans="1:10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95"/>
    </row>
    <row r="612" spans="1:10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95"/>
    </row>
    <row r="613" spans="1:10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95"/>
    </row>
    <row r="614" spans="1:10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95"/>
    </row>
    <row r="615" spans="1:10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95"/>
    </row>
    <row r="616" spans="1:10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95"/>
    </row>
    <row r="617" spans="1:10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95"/>
    </row>
    <row r="618" spans="1:10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95"/>
    </row>
    <row r="619" spans="1:10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95"/>
    </row>
    <row r="620" spans="1:10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95"/>
    </row>
    <row r="621" spans="1:10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95"/>
    </row>
    <row r="622" spans="1:10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95"/>
    </row>
    <row r="623" spans="1:10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95"/>
    </row>
    <row r="624" spans="1:10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95"/>
    </row>
    <row r="625" spans="1:10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95"/>
    </row>
    <row r="626" spans="1:10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95"/>
    </row>
    <row r="627" spans="1:10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95"/>
    </row>
    <row r="628" spans="1:10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95"/>
    </row>
    <row r="629" spans="1:10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95"/>
    </row>
    <row r="630" spans="1:10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95"/>
    </row>
    <row r="631" spans="1:10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95"/>
    </row>
    <row r="632" spans="1:10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95"/>
    </row>
    <row r="633" spans="1:10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95"/>
    </row>
    <row r="634" spans="1:10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95"/>
    </row>
    <row r="635" spans="1:10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95"/>
    </row>
    <row r="636" spans="1:10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95"/>
    </row>
    <row r="637" spans="1:10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95"/>
    </row>
    <row r="638" spans="1:10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95"/>
    </row>
    <row r="639" spans="1:10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95"/>
    </row>
    <row r="640" spans="1:10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95"/>
    </row>
    <row r="641" spans="1:10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95"/>
    </row>
    <row r="642" spans="1:10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95"/>
    </row>
    <row r="643" spans="1:10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95"/>
    </row>
    <row r="644" spans="1:10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95"/>
    </row>
    <row r="645" spans="1:10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95"/>
    </row>
    <row r="646" spans="1:10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95"/>
    </row>
    <row r="647" spans="1:10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95"/>
    </row>
    <row r="648" spans="1:10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95"/>
    </row>
    <row r="649" spans="1:10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95"/>
    </row>
    <row r="650" spans="1:10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95"/>
    </row>
    <row r="651" spans="1:10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95"/>
    </row>
    <row r="652" spans="1:10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95"/>
    </row>
    <row r="653" spans="1:10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95"/>
    </row>
    <row r="654" spans="1:10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95"/>
    </row>
    <row r="655" spans="1:10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95"/>
    </row>
    <row r="656" spans="1:10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95"/>
    </row>
    <row r="657" spans="1:10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95"/>
    </row>
    <row r="658" spans="1:10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95"/>
    </row>
    <row r="659" spans="1:10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95"/>
    </row>
    <row r="660" spans="1:10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95"/>
    </row>
    <row r="661" spans="1:10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95"/>
    </row>
    <row r="662" spans="1:10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95"/>
    </row>
    <row r="663" spans="1:10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95"/>
    </row>
    <row r="664" spans="1:10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95"/>
    </row>
    <row r="665" spans="1:10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95"/>
    </row>
    <row r="666" spans="1:10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95"/>
    </row>
    <row r="667" spans="1:10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95"/>
    </row>
    <row r="668" spans="1:10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95"/>
    </row>
    <row r="669" spans="1:10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95"/>
    </row>
    <row r="670" spans="1:10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95"/>
    </row>
    <row r="671" spans="1:10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95"/>
    </row>
    <row r="672" spans="1:10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95"/>
    </row>
    <row r="673" spans="1:10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95"/>
    </row>
    <row r="674" spans="1:10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95"/>
    </row>
    <row r="675" spans="1:10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95"/>
    </row>
    <row r="676" spans="1:10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95"/>
    </row>
    <row r="677" spans="1:10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95"/>
    </row>
    <row r="678" spans="1:10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95"/>
    </row>
    <row r="679" spans="1:10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95"/>
    </row>
    <row r="680" spans="1:10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95"/>
    </row>
    <row r="681" spans="1:10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95"/>
    </row>
    <row r="682" spans="1:10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95"/>
    </row>
    <row r="683" spans="1:10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95"/>
    </row>
    <row r="684" spans="1:10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95"/>
    </row>
    <row r="685" spans="1:10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95"/>
    </row>
    <row r="686" spans="1:10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95"/>
    </row>
    <row r="687" spans="1:10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95"/>
    </row>
    <row r="688" spans="1:10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95"/>
    </row>
    <row r="689" spans="1:10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95"/>
    </row>
    <row r="690" spans="1:10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95"/>
    </row>
    <row r="691" spans="1:10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95"/>
    </row>
    <row r="692" spans="1:10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95"/>
    </row>
    <row r="693" spans="1:10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95"/>
    </row>
    <row r="694" spans="1:10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95"/>
    </row>
    <row r="695" spans="1:10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95"/>
    </row>
    <row r="696" spans="1:10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95"/>
    </row>
    <row r="697" spans="1:10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95"/>
    </row>
    <row r="698" spans="1:10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95"/>
    </row>
    <row r="699" spans="1:10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95"/>
    </row>
    <row r="700" spans="1:10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95"/>
    </row>
    <row r="701" spans="1:10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95"/>
    </row>
    <row r="702" spans="1:10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95"/>
    </row>
    <row r="703" spans="1:10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95"/>
    </row>
    <row r="704" spans="1:10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95"/>
    </row>
    <row r="705" spans="1:10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95"/>
    </row>
    <row r="706" spans="1:10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95"/>
    </row>
    <row r="707" spans="1:10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95"/>
    </row>
    <row r="708" spans="1:10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95"/>
    </row>
    <row r="709" spans="1:10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95"/>
    </row>
    <row r="710" spans="1:10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95"/>
    </row>
    <row r="711" spans="1:10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95"/>
    </row>
    <row r="712" spans="1:10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95"/>
    </row>
    <row r="713" spans="1:10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95"/>
    </row>
    <row r="714" spans="1:10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95"/>
    </row>
    <row r="715" spans="1:10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95"/>
    </row>
    <row r="716" spans="1:10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95"/>
    </row>
    <row r="717" spans="1:10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95"/>
    </row>
    <row r="718" spans="1:10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95"/>
    </row>
    <row r="719" spans="1:10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95"/>
    </row>
    <row r="720" spans="1:10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95"/>
    </row>
    <row r="721" spans="1:10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95"/>
    </row>
    <row r="722" spans="1:10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95"/>
    </row>
    <row r="723" spans="1:10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95"/>
    </row>
    <row r="724" spans="1:10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95"/>
    </row>
    <row r="725" spans="1:10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95"/>
    </row>
    <row r="726" spans="1:10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95"/>
    </row>
    <row r="727" spans="1:10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95"/>
    </row>
    <row r="728" spans="1:10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95"/>
    </row>
    <row r="729" spans="1:10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95"/>
    </row>
    <row r="730" spans="1:10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95"/>
    </row>
    <row r="731" spans="1:10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95"/>
    </row>
    <row r="732" spans="1:10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95"/>
    </row>
    <row r="733" spans="1:10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95"/>
    </row>
    <row r="734" spans="1:10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95"/>
    </row>
    <row r="735" spans="1:10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95"/>
    </row>
    <row r="736" spans="1:10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95"/>
    </row>
    <row r="737" spans="1:10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95"/>
    </row>
    <row r="738" spans="1:10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95"/>
    </row>
    <row r="739" spans="1:10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95"/>
    </row>
    <row r="740" spans="1:10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95"/>
    </row>
    <row r="741" spans="1:10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95"/>
    </row>
    <row r="742" spans="1:10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95"/>
    </row>
    <row r="743" spans="1:10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95"/>
    </row>
    <row r="744" spans="1:10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95"/>
    </row>
    <row r="745" spans="1:10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95"/>
    </row>
    <row r="746" spans="1:10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95"/>
    </row>
    <row r="747" spans="1:10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95"/>
    </row>
    <row r="748" spans="1:10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95"/>
    </row>
    <row r="749" spans="1:10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95"/>
    </row>
    <row r="750" spans="1:10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95"/>
    </row>
    <row r="751" spans="1:10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95"/>
    </row>
    <row r="752" spans="1:10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95"/>
    </row>
    <row r="753" spans="1:10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95"/>
    </row>
    <row r="754" spans="1:10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95"/>
    </row>
    <row r="755" spans="1:10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95"/>
    </row>
    <row r="756" spans="1:10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95"/>
    </row>
    <row r="757" spans="1:10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95"/>
    </row>
    <row r="758" spans="1:10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95"/>
    </row>
    <row r="759" spans="1:10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95"/>
    </row>
    <row r="760" spans="1:10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95"/>
    </row>
    <row r="761" spans="1:10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95"/>
    </row>
    <row r="762" spans="1:10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95"/>
    </row>
    <row r="763" spans="1:10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95"/>
    </row>
    <row r="764" spans="1:10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95"/>
    </row>
    <row r="765" spans="1:10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95"/>
    </row>
    <row r="766" spans="1:10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95"/>
    </row>
    <row r="767" spans="1:10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95"/>
    </row>
    <row r="768" spans="1:10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95"/>
    </row>
    <row r="769" spans="1:10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95"/>
    </row>
    <row r="770" spans="1:10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95"/>
    </row>
    <row r="771" spans="1:10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95"/>
    </row>
    <row r="772" spans="1:10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95"/>
    </row>
    <row r="773" spans="1:10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95"/>
    </row>
    <row r="774" spans="1:10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95"/>
    </row>
    <row r="775" spans="1:10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95"/>
    </row>
    <row r="776" spans="1:10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95"/>
    </row>
    <row r="777" spans="1:10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95"/>
    </row>
    <row r="778" spans="1:10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95"/>
    </row>
    <row r="779" spans="1:10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95"/>
    </row>
    <row r="780" spans="1:10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95"/>
    </row>
    <row r="781" spans="1:10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95"/>
    </row>
    <row r="782" spans="1:10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95"/>
    </row>
    <row r="783" spans="1:10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95"/>
    </row>
    <row r="784" spans="1:10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95"/>
    </row>
    <row r="785" spans="1:10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95"/>
    </row>
    <row r="786" spans="1:10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95"/>
    </row>
    <row r="787" spans="1:10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95"/>
    </row>
    <row r="788" spans="1:10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95"/>
    </row>
    <row r="789" spans="1:10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95"/>
    </row>
    <row r="790" spans="1:10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95"/>
    </row>
    <row r="791" spans="1:10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95"/>
    </row>
    <row r="792" spans="1:10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95"/>
    </row>
    <row r="793" spans="1:10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95"/>
    </row>
    <row r="794" spans="1:10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95"/>
    </row>
    <row r="795" spans="1:10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95"/>
    </row>
    <row r="796" spans="1:10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95"/>
    </row>
    <row r="797" spans="1:10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95"/>
    </row>
    <row r="798" spans="1:10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95"/>
    </row>
    <row r="799" spans="1:10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95"/>
    </row>
    <row r="800" spans="1:10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95"/>
    </row>
    <row r="801" spans="1:10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95"/>
    </row>
    <row r="802" spans="1:10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95"/>
    </row>
    <row r="803" spans="1:10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95"/>
    </row>
    <row r="804" spans="1:10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95"/>
    </row>
    <row r="805" spans="1:10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95"/>
    </row>
    <row r="806" spans="1:10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95"/>
    </row>
    <row r="807" spans="1:10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95"/>
    </row>
    <row r="808" spans="1:10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95"/>
    </row>
    <row r="809" spans="1:10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95"/>
    </row>
    <row r="810" spans="1:10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95"/>
    </row>
    <row r="811" spans="1:10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95"/>
    </row>
    <row r="812" spans="1:10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95"/>
    </row>
    <row r="813" spans="1:10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95"/>
    </row>
    <row r="814" spans="1:10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95"/>
    </row>
    <row r="815" spans="1:10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95"/>
    </row>
    <row r="816" spans="1:10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95"/>
    </row>
    <row r="817" spans="1:10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95"/>
    </row>
    <row r="818" spans="1:10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95"/>
    </row>
    <row r="819" spans="1:10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95"/>
    </row>
    <row r="820" spans="1:10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95"/>
    </row>
    <row r="821" spans="1:10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95"/>
    </row>
    <row r="822" spans="1:10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95"/>
    </row>
    <row r="823" spans="1:10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95"/>
    </row>
    <row r="824" spans="1:10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95"/>
    </row>
    <row r="825" spans="1:10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95"/>
    </row>
    <row r="826" spans="1:10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95"/>
    </row>
    <row r="827" spans="1:10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95"/>
    </row>
    <row r="828" spans="1:10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95"/>
    </row>
    <row r="829" spans="1:10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95"/>
    </row>
    <row r="830" spans="1:10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95"/>
    </row>
    <row r="831" spans="1:10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95"/>
    </row>
    <row r="832" spans="1:10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95"/>
    </row>
    <row r="833" spans="1:10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95"/>
    </row>
    <row r="834" spans="1:10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95"/>
    </row>
    <row r="835" spans="1:10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95"/>
    </row>
    <row r="836" spans="1:10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95"/>
    </row>
    <row r="837" spans="1:10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95"/>
    </row>
    <row r="838" spans="1:10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95"/>
    </row>
    <row r="839" spans="1:10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95"/>
    </row>
    <row r="840" spans="1:10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95"/>
    </row>
    <row r="841" spans="1:10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95"/>
    </row>
    <row r="842" spans="1:10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95"/>
    </row>
    <row r="843" spans="1:10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95"/>
    </row>
    <row r="844" spans="1:10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95"/>
    </row>
    <row r="845" spans="1:10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95"/>
    </row>
    <row r="846" spans="1:10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95"/>
    </row>
    <row r="847" spans="1:10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95"/>
    </row>
    <row r="848" spans="1:10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95"/>
    </row>
    <row r="849" spans="1:10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95"/>
    </row>
    <row r="850" spans="1:10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95"/>
    </row>
    <row r="851" spans="1:10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95"/>
    </row>
    <row r="852" spans="1:10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95"/>
    </row>
    <row r="853" spans="1:10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95"/>
    </row>
    <row r="854" spans="1:10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95"/>
    </row>
    <row r="855" spans="1:10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95"/>
    </row>
    <row r="856" spans="1:10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95"/>
    </row>
    <row r="857" spans="1:10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95"/>
    </row>
    <row r="858" spans="1:10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95"/>
    </row>
    <row r="859" spans="1:10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95"/>
    </row>
    <row r="860" spans="1:10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95"/>
    </row>
    <row r="861" spans="1:10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95"/>
    </row>
    <row r="862" spans="1:10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95"/>
    </row>
    <row r="863" spans="1:10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95"/>
    </row>
    <row r="864" spans="1:10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95"/>
    </row>
    <row r="865" spans="1:10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95"/>
    </row>
    <row r="866" spans="1:10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95"/>
    </row>
    <row r="867" spans="1:10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95"/>
    </row>
    <row r="868" spans="1:10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95"/>
    </row>
    <row r="869" spans="1:10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95"/>
    </row>
    <row r="870" spans="1:10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95"/>
    </row>
    <row r="871" spans="1:10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95"/>
    </row>
    <row r="872" spans="1:10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95"/>
    </row>
    <row r="873" spans="1:10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95"/>
    </row>
    <row r="874" spans="1:10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95"/>
    </row>
    <row r="875" spans="1:10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95"/>
    </row>
    <row r="876" spans="1:10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95"/>
    </row>
    <row r="877" spans="1:10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95"/>
    </row>
    <row r="878" spans="1:10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95"/>
    </row>
    <row r="879" spans="1:10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95"/>
    </row>
    <row r="880" spans="1:10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95"/>
    </row>
    <row r="881" spans="1:10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95"/>
    </row>
    <row r="882" spans="1:10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95"/>
    </row>
    <row r="883" spans="1:10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95"/>
    </row>
    <row r="884" spans="1:10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95"/>
    </row>
    <row r="885" spans="1:10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95"/>
    </row>
    <row r="886" spans="1:10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95"/>
    </row>
    <row r="887" spans="1:10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95"/>
    </row>
    <row r="888" spans="1:10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95"/>
    </row>
    <row r="889" spans="1:10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95"/>
    </row>
    <row r="890" spans="1:10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95"/>
    </row>
    <row r="891" spans="1:10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95"/>
    </row>
    <row r="892" spans="1:10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95"/>
    </row>
    <row r="893" spans="1:10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95"/>
    </row>
    <row r="894" spans="1:10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95"/>
    </row>
    <row r="895" spans="1:10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95"/>
    </row>
    <row r="896" spans="1:10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95"/>
    </row>
    <row r="897" spans="1:10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95"/>
    </row>
    <row r="898" spans="1:10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95"/>
    </row>
    <row r="899" spans="1:10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95"/>
    </row>
    <row r="900" spans="1:10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95"/>
    </row>
    <row r="901" spans="1:10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95"/>
    </row>
    <row r="902" spans="1:10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95"/>
    </row>
    <row r="903" spans="1:10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95"/>
    </row>
    <row r="904" spans="1:10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95"/>
    </row>
    <row r="905" spans="1:10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95"/>
    </row>
    <row r="906" spans="1:10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95"/>
    </row>
    <row r="907" spans="1:10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95"/>
    </row>
    <row r="908" spans="1:10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95"/>
    </row>
    <row r="909" spans="1:10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95"/>
    </row>
    <row r="910" spans="1:10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95"/>
    </row>
    <row r="911" spans="1:10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95"/>
    </row>
    <row r="912" spans="1:10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95"/>
    </row>
    <row r="913" spans="1:10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95"/>
    </row>
    <row r="914" spans="1:10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95"/>
    </row>
    <row r="915" spans="1:10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95"/>
    </row>
    <row r="916" spans="1:10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95"/>
    </row>
    <row r="917" spans="1:10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95"/>
    </row>
    <row r="918" spans="1:10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95"/>
    </row>
    <row r="919" spans="1:10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95"/>
    </row>
    <row r="920" spans="1:10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95"/>
    </row>
    <row r="921" spans="1:10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95"/>
    </row>
    <row r="922" spans="1:10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95"/>
    </row>
    <row r="923" spans="1:10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95"/>
    </row>
    <row r="924" spans="1:10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95"/>
    </row>
    <row r="925" spans="1:10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95"/>
    </row>
    <row r="926" spans="1:10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95"/>
    </row>
    <row r="927" spans="1:10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95"/>
    </row>
    <row r="928" spans="1:10" x14ac:dyDescent="0.2">
      <c r="A928" s="23"/>
      <c r="B928" s="23"/>
      <c r="C928" s="23"/>
      <c r="D928" s="23"/>
      <c r="E928" s="23"/>
      <c r="F928" s="23"/>
      <c r="G928" s="23"/>
      <c r="H928" s="23"/>
      <c r="I928" s="23"/>
      <c r="J928" s="95"/>
    </row>
    <row r="929" spans="1:10" x14ac:dyDescent="0.2">
      <c r="A929" s="23"/>
      <c r="B929" s="23"/>
      <c r="C929" s="23"/>
      <c r="D929" s="23"/>
      <c r="E929" s="23"/>
      <c r="F929" s="23"/>
      <c r="G929" s="23"/>
      <c r="H929" s="23"/>
      <c r="I929" s="23"/>
      <c r="J929" s="95"/>
    </row>
    <row r="930" spans="1:10" x14ac:dyDescent="0.2">
      <c r="A930" s="23"/>
      <c r="B930" s="23"/>
      <c r="C930" s="23"/>
      <c r="D930" s="23"/>
      <c r="E930" s="23"/>
      <c r="F930" s="23"/>
      <c r="G930" s="23"/>
      <c r="H930" s="23"/>
      <c r="I930" s="23"/>
      <c r="J930" s="95"/>
    </row>
    <row r="931" spans="1:10" x14ac:dyDescent="0.2">
      <c r="A931" s="23"/>
      <c r="B931" s="23"/>
      <c r="C931" s="23"/>
      <c r="D931" s="23"/>
      <c r="E931" s="23"/>
      <c r="F931" s="23"/>
      <c r="G931" s="23"/>
      <c r="H931" s="23"/>
      <c r="I931" s="23"/>
      <c r="J931" s="95"/>
    </row>
    <row r="932" spans="1:10" x14ac:dyDescent="0.2">
      <c r="A932" s="23"/>
      <c r="B932" s="23"/>
      <c r="C932" s="23"/>
      <c r="D932" s="23"/>
      <c r="E932" s="23"/>
      <c r="F932" s="23"/>
      <c r="G932" s="23"/>
      <c r="H932" s="23"/>
      <c r="I932" s="23"/>
      <c r="J932" s="95"/>
    </row>
    <row r="933" spans="1:10" x14ac:dyDescent="0.2">
      <c r="A933" s="23"/>
      <c r="B933" s="23"/>
      <c r="C933" s="23"/>
      <c r="D933" s="23"/>
      <c r="E933" s="23"/>
      <c r="F933" s="23"/>
      <c r="G933" s="23"/>
      <c r="H933" s="23"/>
      <c r="I933" s="23"/>
      <c r="J933" s="95"/>
    </row>
    <row r="934" spans="1:10" x14ac:dyDescent="0.2">
      <c r="A934" s="23"/>
      <c r="B934" s="23"/>
      <c r="C934" s="23"/>
      <c r="D934" s="23"/>
      <c r="E934" s="23"/>
      <c r="F934" s="23"/>
      <c r="G934" s="23"/>
      <c r="H934" s="23"/>
      <c r="I934" s="23"/>
      <c r="J934" s="95"/>
    </row>
    <row r="935" spans="1:10" x14ac:dyDescent="0.2">
      <c r="A935" s="23"/>
      <c r="B935" s="23"/>
      <c r="C935" s="23"/>
      <c r="D935" s="23"/>
      <c r="E935" s="23"/>
      <c r="F935" s="23"/>
      <c r="G935" s="23"/>
      <c r="H935" s="23"/>
      <c r="I935" s="23"/>
      <c r="J935" s="95"/>
    </row>
    <row r="936" spans="1:10" x14ac:dyDescent="0.2">
      <c r="A936" s="23"/>
      <c r="B936" s="23"/>
      <c r="C936" s="23"/>
      <c r="D936" s="23"/>
      <c r="E936" s="23"/>
      <c r="F936" s="23"/>
      <c r="G936" s="23"/>
      <c r="H936" s="23"/>
      <c r="I936" s="23"/>
      <c r="J936" s="95"/>
    </row>
    <row r="937" spans="1:10" x14ac:dyDescent="0.2">
      <c r="A937" s="23"/>
      <c r="B937" s="23"/>
      <c r="C937" s="23"/>
      <c r="D937" s="23"/>
      <c r="E937" s="23"/>
      <c r="F937" s="23"/>
      <c r="G937" s="23"/>
      <c r="H937" s="23"/>
      <c r="I937" s="23"/>
      <c r="J937" s="95"/>
    </row>
    <row r="938" spans="1:10" x14ac:dyDescent="0.2">
      <c r="A938" s="23"/>
      <c r="B938" s="23"/>
      <c r="C938" s="23"/>
      <c r="D938" s="23"/>
      <c r="E938" s="23"/>
      <c r="F938" s="23"/>
      <c r="G938" s="23"/>
      <c r="H938" s="23"/>
      <c r="I938" s="23"/>
      <c r="J938" s="95"/>
    </row>
    <row r="939" spans="1:10" x14ac:dyDescent="0.2">
      <c r="A939" s="23"/>
      <c r="B939" s="23"/>
      <c r="C939" s="23"/>
      <c r="D939" s="23"/>
      <c r="E939" s="23"/>
      <c r="F939" s="23"/>
      <c r="G939" s="23"/>
      <c r="H939" s="23"/>
      <c r="I939" s="23"/>
      <c r="J939" s="95"/>
    </row>
    <row r="940" spans="1:10" x14ac:dyDescent="0.2">
      <c r="A940" s="23"/>
      <c r="B940" s="23"/>
      <c r="C940" s="23"/>
      <c r="D940" s="23"/>
      <c r="E940" s="23"/>
      <c r="F940" s="23"/>
      <c r="G940" s="23"/>
      <c r="H940" s="23"/>
      <c r="I940" s="23"/>
      <c r="J940" s="95"/>
    </row>
    <row r="941" spans="1:10" x14ac:dyDescent="0.2">
      <c r="A941" s="23"/>
      <c r="B941" s="23"/>
      <c r="C941" s="23"/>
      <c r="D941" s="23"/>
      <c r="E941" s="23"/>
      <c r="F941" s="23"/>
      <c r="G941" s="23"/>
      <c r="H941" s="23"/>
      <c r="I941" s="23"/>
      <c r="J941" s="95"/>
    </row>
    <row r="942" spans="1:10" x14ac:dyDescent="0.2">
      <c r="A942" s="23"/>
      <c r="B942" s="23"/>
      <c r="C942" s="23"/>
      <c r="D942" s="23"/>
      <c r="E942" s="23"/>
      <c r="F942" s="23"/>
      <c r="G942" s="23"/>
      <c r="H942" s="23"/>
      <c r="I942" s="23"/>
      <c r="J942" s="95"/>
    </row>
    <row r="943" spans="1:10" x14ac:dyDescent="0.2">
      <c r="A943" s="23"/>
      <c r="B943" s="23"/>
      <c r="C943" s="23"/>
      <c r="D943" s="23"/>
      <c r="E943" s="23"/>
      <c r="F943" s="23"/>
      <c r="G943" s="23"/>
      <c r="H943" s="23"/>
      <c r="I943" s="23"/>
      <c r="J943" s="95"/>
    </row>
    <row r="944" spans="1:10" x14ac:dyDescent="0.2">
      <c r="A944" s="23"/>
      <c r="B944" s="23"/>
      <c r="C944" s="23"/>
      <c r="D944" s="23"/>
      <c r="E944" s="23"/>
      <c r="F944" s="23"/>
      <c r="G944" s="23"/>
      <c r="H944" s="23"/>
      <c r="I944" s="23"/>
      <c r="J944" s="95"/>
    </row>
    <row r="945" spans="1:10" x14ac:dyDescent="0.2">
      <c r="A945" s="23"/>
      <c r="B945" s="23"/>
      <c r="C945" s="23"/>
      <c r="D945" s="23"/>
      <c r="E945" s="23"/>
      <c r="F945" s="23"/>
      <c r="G945" s="23"/>
      <c r="H945" s="23"/>
      <c r="I945" s="23"/>
      <c r="J945" s="95"/>
    </row>
    <row r="946" spans="1:10" x14ac:dyDescent="0.2">
      <c r="A946" s="23"/>
      <c r="B946" s="23"/>
      <c r="C946" s="23"/>
      <c r="D946" s="23"/>
      <c r="E946" s="23"/>
      <c r="F946" s="23"/>
      <c r="G946" s="23"/>
      <c r="H946" s="23"/>
      <c r="I946" s="23"/>
      <c r="J946" s="95"/>
    </row>
    <row r="947" spans="1:10" x14ac:dyDescent="0.2">
      <c r="A947" s="23"/>
      <c r="B947" s="23"/>
      <c r="C947" s="23"/>
      <c r="D947" s="23"/>
      <c r="E947" s="23"/>
      <c r="F947" s="23"/>
      <c r="G947" s="23"/>
      <c r="H947" s="23"/>
      <c r="I947" s="23"/>
      <c r="J947" s="95"/>
    </row>
    <row r="948" spans="1:10" x14ac:dyDescent="0.2">
      <c r="A948" s="23"/>
      <c r="B948" s="23"/>
      <c r="C948" s="23"/>
      <c r="D948" s="23"/>
      <c r="E948" s="23"/>
      <c r="F948" s="23"/>
      <c r="G948" s="23"/>
      <c r="H948" s="23"/>
      <c r="I948" s="23"/>
      <c r="J948" s="95"/>
    </row>
    <row r="949" spans="1:10" x14ac:dyDescent="0.2">
      <c r="A949" s="23"/>
      <c r="B949" s="23"/>
      <c r="C949" s="23"/>
      <c r="D949" s="23"/>
      <c r="E949" s="23"/>
      <c r="F949" s="23"/>
      <c r="G949" s="23"/>
      <c r="H949" s="23"/>
      <c r="I949" s="23"/>
      <c r="J949" s="95"/>
    </row>
    <row r="950" spans="1:10" x14ac:dyDescent="0.2">
      <c r="A950" s="23"/>
      <c r="B950" s="23"/>
      <c r="C950" s="23"/>
      <c r="D950" s="23"/>
      <c r="E950" s="23"/>
      <c r="F950" s="23"/>
      <c r="G950" s="23"/>
      <c r="H950" s="23"/>
      <c r="I950" s="23"/>
      <c r="J950" s="95"/>
    </row>
    <row r="951" spans="1:10" x14ac:dyDescent="0.2">
      <c r="A951" s="23"/>
      <c r="B951" s="23"/>
      <c r="C951" s="23"/>
      <c r="D951" s="23"/>
      <c r="E951" s="23"/>
      <c r="F951" s="23"/>
      <c r="G951" s="23"/>
      <c r="H951" s="23"/>
      <c r="I951" s="23"/>
      <c r="J951" s="95"/>
    </row>
    <row r="952" spans="1:10" x14ac:dyDescent="0.2">
      <c r="A952" s="23"/>
      <c r="B952" s="23"/>
      <c r="C952" s="23"/>
      <c r="D952" s="23"/>
      <c r="E952" s="23"/>
      <c r="F952" s="23"/>
      <c r="G952" s="23"/>
      <c r="H952" s="23"/>
      <c r="I952" s="23"/>
      <c r="J952" s="95"/>
    </row>
    <row r="953" spans="1:10" x14ac:dyDescent="0.2">
      <c r="A953" s="23"/>
      <c r="B953" s="23"/>
      <c r="C953" s="23"/>
      <c r="D953" s="23"/>
      <c r="E953" s="23"/>
      <c r="F953" s="23"/>
      <c r="G953" s="23"/>
      <c r="H953" s="23"/>
      <c r="I953" s="23"/>
      <c r="J953" s="95"/>
    </row>
    <row r="954" spans="1:10" x14ac:dyDescent="0.2">
      <c r="A954" s="23"/>
      <c r="B954" s="23"/>
      <c r="C954" s="23"/>
      <c r="D954" s="23"/>
      <c r="E954" s="23"/>
      <c r="F954" s="23"/>
      <c r="G954" s="23"/>
      <c r="H954" s="23"/>
      <c r="I954" s="23"/>
      <c r="J954" s="95"/>
    </row>
    <row r="955" spans="1:10" x14ac:dyDescent="0.2">
      <c r="A955" s="23"/>
      <c r="B955" s="23"/>
      <c r="C955" s="23"/>
      <c r="D955" s="23"/>
      <c r="E955" s="23"/>
      <c r="F955" s="23"/>
      <c r="G955" s="23"/>
      <c r="H955" s="23"/>
      <c r="I955" s="23"/>
      <c r="J955" s="95"/>
    </row>
    <row r="956" spans="1:10" x14ac:dyDescent="0.2">
      <c r="A956" s="23"/>
      <c r="B956" s="23"/>
      <c r="C956" s="23"/>
      <c r="D956" s="23"/>
      <c r="E956" s="23"/>
      <c r="F956" s="23"/>
      <c r="G956" s="23"/>
      <c r="H956" s="23"/>
      <c r="I956" s="23"/>
      <c r="J956" s="95"/>
    </row>
    <row r="957" spans="1:10" x14ac:dyDescent="0.2">
      <c r="A957" s="23"/>
      <c r="B957" s="23"/>
      <c r="C957" s="23"/>
      <c r="D957" s="23"/>
      <c r="E957" s="23"/>
      <c r="F957" s="23"/>
      <c r="G957" s="23"/>
      <c r="H957" s="23"/>
      <c r="I957" s="23"/>
      <c r="J957" s="95"/>
    </row>
    <row r="958" spans="1:10" x14ac:dyDescent="0.2">
      <c r="A958" s="23"/>
      <c r="B958" s="23"/>
      <c r="C958" s="23"/>
      <c r="D958" s="23"/>
      <c r="E958" s="23"/>
      <c r="F958" s="23"/>
      <c r="G958" s="23"/>
      <c r="H958" s="23"/>
      <c r="I958" s="23"/>
      <c r="J958" s="95"/>
    </row>
    <row r="959" spans="1:10" x14ac:dyDescent="0.2">
      <c r="A959" s="23"/>
      <c r="B959" s="23"/>
      <c r="C959" s="23"/>
      <c r="D959" s="23"/>
      <c r="E959" s="23"/>
      <c r="F959" s="23"/>
      <c r="G959" s="23"/>
      <c r="H959" s="23"/>
      <c r="I959" s="23"/>
      <c r="J959" s="95"/>
    </row>
    <row r="960" spans="1:10" x14ac:dyDescent="0.2">
      <c r="A960" s="23"/>
      <c r="B960" s="23"/>
      <c r="C960" s="23"/>
      <c r="D960" s="23"/>
      <c r="E960" s="23"/>
      <c r="F960" s="23"/>
      <c r="G960" s="23"/>
      <c r="H960" s="23"/>
      <c r="I960" s="23"/>
      <c r="J960" s="95"/>
    </row>
    <row r="961" spans="1:10" x14ac:dyDescent="0.2">
      <c r="A961" s="23"/>
      <c r="B961" s="23"/>
      <c r="C961" s="23"/>
      <c r="D961" s="23"/>
      <c r="E961" s="23"/>
      <c r="F961" s="23"/>
      <c r="G961" s="23"/>
      <c r="H961" s="23"/>
      <c r="I961" s="23"/>
      <c r="J961" s="95"/>
    </row>
    <row r="962" spans="1:10" x14ac:dyDescent="0.2">
      <c r="A962" s="23"/>
      <c r="B962" s="23"/>
      <c r="C962" s="23"/>
      <c r="D962" s="23"/>
      <c r="E962" s="23"/>
      <c r="F962" s="23"/>
      <c r="G962" s="23"/>
      <c r="H962" s="23"/>
      <c r="I962" s="23"/>
      <c r="J962" s="95"/>
    </row>
    <row r="963" spans="1:10" x14ac:dyDescent="0.2">
      <c r="A963" s="23"/>
      <c r="B963" s="23"/>
      <c r="C963" s="23"/>
      <c r="D963" s="23"/>
      <c r="E963" s="23"/>
      <c r="F963" s="23"/>
      <c r="G963" s="23"/>
      <c r="H963" s="23"/>
      <c r="I963" s="23"/>
      <c r="J963" s="95"/>
    </row>
    <row r="964" spans="1:10" x14ac:dyDescent="0.2">
      <c r="A964" s="23"/>
      <c r="B964" s="23"/>
      <c r="C964" s="23"/>
      <c r="D964" s="23"/>
      <c r="E964" s="23"/>
      <c r="F964" s="23"/>
      <c r="G964" s="23"/>
      <c r="H964" s="23"/>
      <c r="I964" s="23"/>
      <c r="J964" s="95"/>
    </row>
    <row r="965" spans="1:10" x14ac:dyDescent="0.2">
      <c r="A965" s="23"/>
      <c r="B965" s="23"/>
      <c r="C965" s="23"/>
      <c r="D965" s="23"/>
      <c r="E965" s="23"/>
      <c r="F965" s="23"/>
      <c r="G965" s="23"/>
      <c r="H965" s="23"/>
      <c r="I965" s="23"/>
      <c r="J965" s="95"/>
    </row>
    <row r="966" spans="1:10" x14ac:dyDescent="0.2">
      <c r="A966" s="23"/>
      <c r="B966" s="23"/>
      <c r="C966" s="23"/>
      <c r="D966" s="23"/>
      <c r="E966" s="23"/>
      <c r="F966" s="23"/>
      <c r="G966" s="23"/>
      <c r="H966" s="23"/>
      <c r="I966" s="23"/>
      <c r="J966" s="95"/>
    </row>
    <row r="967" spans="1:10" x14ac:dyDescent="0.2">
      <c r="A967" s="23"/>
      <c r="B967" s="23"/>
      <c r="C967" s="23"/>
      <c r="D967" s="23"/>
      <c r="E967" s="23"/>
      <c r="F967" s="23"/>
      <c r="G967" s="23"/>
      <c r="H967" s="23"/>
      <c r="I967" s="23"/>
      <c r="J967" s="95"/>
    </row>
    <row r="968" spans="1:10" x14ac:dyDescent="0.2">
      <c r="A968" s="23"/>
      <c r="B968" s="23"/>
      <c r="C968" s="23"/>
      <c r="D968" s="23"/>
      <c r="E968" s="23"/>
      <c r="F968" s="23"/>
      <c r="G968" s="23"/>
      <c r="H968" s="23"/>
      <c r="I968" s="23"/>
      <c r="J968" s="95"/>
    </row>
    <row r="969" spans="1:10" x14ac:dyDescent="0.2">
      <c r="A969" s="23"/>
      <c r="B969" s="23"/>
      <c r="C969" s="23"/>
      <c r="D969" s="23"/>
      <c r="E969" s="23"/>
      <c r="F969" s="23"/>
      <c r="G969" s="23"/>
      <c r="H969" s="23"/>
      <c r="I969" s="23"/>
      <c r="J969" s="95"/>
    </row>
    <row r="970" spans="1:10" x14ac:dyDescent="0.2">
      <c r="A970" s="23"/>
      <c r="B970" s="23"/>
      <c r="C970" s="23"/>
      <c r="D970" s="23"/>
      <c r="E970" s="23"/>
      <c r="F970" s="23"/>
      <c r="G970" s="23"/>
      <c r="H970" s="23"/>
      <c r="I970" s="23"/>
      <c r="J970" s="95"/>
    </row>
    <row r="971" spans="1:10" x14ac:dyDescent="0.2">
      <c r="A971" s="23"/>
      <c r="B971" s="23"/>
      <c r="C971" s="23"/>
      <c r="D971" s="23"/>
      <c r="E971" s="23"/>
      <c r="F971" s="23"/>
      <c r="G971" s="23"/>
      <c r="H971" s="23"/>
      <c r="I971" s="23"/>
      <c r="J971" s="95"/>
    </row>
    <row r="972" spans="1:10" x14ac:dyDescent="0.2">
      <c r="A972" s="23"/>
      <c r="B972" s="23"/>
      <c r="C972" s="23"/>
      <c r="D972" s="23"/>
      <c r="E972" s="23"/>
      <c r="F972" s="23"/>
      <c r="G972" s="23"/>
      <c r="H972" s="23"/>
      <c r="I972" s="23"/>
      <c r="J972" s="95"/>
    </row>
    <row r="973" spans="1:10" x14ac:dyDescent="0.2">
      <c r="A973" s="23"/>
      <c r="B973" s="23"/>
      <c r="C973" s="23"/>
      <c r="D973" s="23"/>
      <c r="E973" s="23"/>
      <c r="F973" s="23"/>
      <c r="G973" s="23"/>
      <c r="H973" s="23"/>
      <c r="I973" s="23"/>
      <c r="J973" s="95"/>
    </row>
    <row r="974" spans="1:10" x14ac:dyDescent="0.2">
      <c r="A974" s="23"/>
      <c r="B974" s="23"/>
      <c r="C974" s="23"/>
      <c r="D974" s="23"/>
      <c r="E974" s="23"/>
      <c r="F974" s="23"/>
      <c r="G974" s="23"/>
      <c r="H974" s="23"/>
      <c r="I974" s="23"/>
      <c r="J974" s="95"/>
    </row>
    <row r="975" spans="1:10" x14ac:dyDescent="0.2">
      <c r="A975" s="23"/>
      <c r="B975" s="23"/>
      <c r="C975" s="23"/>
      <c r="D975" s="23"/>
      <c r="E975" s="23"/>
      <c r="F975" s="23"/>
      <c r="G975" s="23"/>
      <c r="H975" s="23"/>
      <c r="I975" s="23"/>
      <c r="J975" s="95"/>
    </row>
    <row r="976" spans="1:10" x14ac:dyDescent="0.2">
      <c r="A976" s="23"/>
      <c r="B976" s="23"/>
      <c r="C976" s="23"/>
      <c r="D976" s="23"/>
      <c r="E976" s="23"/>
      <c r="F976" s="23"/>
      <c r="G976" s="23"/>
      <c r="H976" s="23"/>
      <c r="I976" s="23"/>
      <c r="J976" s="95"/>
    </row>
    <row r="977" spans="1:10" x14ac:dyDescent="0.2">
      <c r="A977" s="23"/>
      <c r="B977" s="23"/>
      <c r="C977" s="23"/>
      <c r="D977" s="23"/>
      <c r="E977" s="23"/>
      <c r="F977" s="23"/>
      <c r="G977" s="23"/>
      <c r="H977" s="23"/>
      <c r="I977" s="23"/>
      <c r="J977" s="95"/>
    </row>
    <row r="978" spans="1:10" x14ac:dyDescent="0.2">
      <c r="A978" s="23"/>
      <c r="B978" s="23"/>
      <c r="C978" s="23"/>
      <c r="D978" s="23"/>
      <c r="E978" s="23"/>
      <c r="F978" s="23"/>
      <c r="G978" s="23"/>
      <c r="H978" s="23"/>
      <c r="I978" s="23"/>
      <c r="J978" s="95"/>
    </row>
    <row r="979" spans="1:10" x14ac:dyDescent="0.2">
      <c r="A979" s="23"/>
      <c r="B979" s="23"/>
      <c r="C979" s="23"/>
      <c r="D979" s="23"/>
      <c r="E979" s="23"/>
      <c r="F979" s="23"/>
      <c r="G979" s="23"/>
      <c r="H979" s="23"/>
      <c r="I979" s="23"/>
      <c r="J979" s="95"/>
    </row>
    <row r="980" spans="1:10" x14ac:dyDescent="0.2">
      <c r="A980" s="23"/>
      <c r="B980" s="23"/>
      <c r="C980" s="23"/>
      <c r="D980" s="23"/>
      <c r="E980" s="23"/>
      <c r="F980" s="23"/>
      <c r="G980" s="23"/>
      <c r="H980" s="23"/>
      <c r="I980" s="23"/>
      <c r="J980" s="95"/>
    </row>
    <row r="981" spans="1:10" x14ac:dyDescent="0.2">
      <c r="A981" s="23"/>
      <c r="B981" s="23"/>
      <c r="C981" s="23"/>
      <c r="D981" s="23"/>
      <c r="E981" s="23"/>
      <c r="F981" s="23"/>
      <c r="G981" s="23"/>
      <c r="H981" s="23"/>
      <c r="I981" s="23"/>
      <c r="J981" s="95"/>
    </row>
    <row r="982" spans="1:10" x14ac:dyDescent="0.2">
      <c r="A982" s="23"/>
      <c r="B982" s="23"/>
      <c r="C982" s="23"/>
      <c r="D982" s="23"/>
      <c r="E982" s="23"/>
      <c r="F982" s="23"/>
      <c r="G982" s="23"/>
      <c r="H982" s="23"/>
      <c r="I982" s="23"/>
      <c r="J982" s="95"/>
    </row>
    <row r="983" spans="1:10" x14ac:dyDescent="0.2">
      <c r="A983" s="23"/>
      <c r="B983" s="23"/>
      <c r="C983" s="23"/>
      <c r="D983" s="23"/>
      <c r="E983" s="23"/>
      <c r="F983" s="23"/>
      <c r="G983" s="23"/>
      <c r="H983" s="23"/>
      <c r="I983" s="23"/>
      <c r="J983" s="95"/>
    </row>
    <row r="984" spans="1:10" x14ac:dyDescent="0.2">
      <c r="A984" s="23"/>
      <c r="B984" s="23"/>
      <c r="C984" s="23"/>
      <c r="D984" s="23"/>
      <c r="E984" s="23"/>
      <c r="F984" s="23"/>
      <c r="G984" s="23"/>
      <c r="H984" s="23"/>
      <c r="I984" s="23"/>
      <c r="J984" s="95"/>
    </row>
    <row r="985" spans="1:10" x14ac:dyDescent="0.2">
      <c r="A985" s="23"/>
      <c r="B985" s="23"/>
      <c r="C985" s="23"/>
      <c r="D985" s="23"/>
      <c r="E985" s="23"/>
      <c r="F985" s="23"/>
      <c r="G985" s="23"/>
      <c r="H985" s="23"/>
      <c r="I985" s="23"/>
      <c r="J985" s="95"/>
    </row>
    <row r="986" spans="1:10" x14ac:dyDescent="0.2">
      <c r="A986" s="23"/>
      <c r="B986" s="23"/>
      <c r="C986" s="23"/>
      <c r="D986" s="23"/>
      <c r="E986" s="23"/>
      <c r="F986" s="23"/>
      <c r="G986" s="23"/>
      <c r="H986" s="23"/>
      <c r="I986" s="23"/>
      <c r="J986" s="95"/>
    </row>
    <row r="987" spans="1:10" x14ac:dyDescent="0.2">
      <c r="A987" s="23"/>
      <c r="B987" s="23"/>
      <c r="C987" s="23"/>
      <c r="D987" s="23"/>
      <c r="E987" s="23"/>
      <c r="F987" s="23"/>
      <c r="G987" s="23"/>
      <c r="H987" s="23"/>
      <c r="I987" s="23"/>
      <c r="J987" s="95"/>
    </row>
    <row r="988" spans="1:10" x14ac:dyDescent="0.2">
      <c r="A988" s="23"/>
      <c r="B988" s="23"/>
      <c r="C988" s="23"/>
      <c r="D988" s="23"/>
      <c r="E988" s="23"/>
      <c r="F988" s="23"/>
      <c r="G988" s="23"/>
      <c r="H988" s="23"/>
      <c r="I988" s="23"/>
      <c r="J988" s="95"/>
    </row>
    <row r="989" spans="1:10" x14ac:dyDescent="0.2">
      <c r="A989" s="23"/>
      <c r="B989" s="23"/>
      <c r="C989" s="23"/>
      <c r="D989" s="23"/>
      <c r="E989" s="23"/>
      <c r="F989" s="23"/>
      <c r="G989" s="23"/>
      <c r="H989" s="23"/>
      <c r="I989" s="23"/>
      <c r="J989" s="95"/>
    </row>
    <row r="990" spans="1:10" x14ac:dyDescent="0.2">
      <c r="A990" s="23"/>
      <c r="B990" s="23"/>
      <c r="C990" s="23"/>
      <c r="D990" s="23"/>
      <c r="E990" s="23"/>
      <c r="F990" s="23"/>
      <c r="G990" s="23"/>
      <c r="H990" s="23"/>
      <c r="I990" s="23"/>
      <c r="J990" s="95"/>
    </row>
    <row r="991" spans="1:10" x14ac:dyDescent="0.2">
      <c r="A991" s="23"/>
      <c r="B991" s="23"/>
      <c r="C991" s="23"/>
      <c r="D991" s="23"/>
      <c r="E991" s="23"/>
      <c r="F991" s="23"/>
      <c r="G991" s="23"/>
      <c r="H991" s="23"/>
      <c r="I991" s="23"/>
      <c r="J991" s="95"/>
    </row>
    <row r="992" spans="1:10" x14ac:dyDescent="0.2">
      <c r="A992" s="23"/>
      <c r="B992" s="23"/>
      <c r="C992" s="23"/>
      <c r="D992" s="23"/>
      <c r="E992" s="23"/>
      <c r="F992" s="23"/>
      <c r="G992" s="23"/>
      <c r="H992" s="23"/>
      <c r="I992" s="23"/>
      <c r="J992" s="95"/>
    </row>
    <row r="993" spans="1:10" x14ac:dyDescent="0.2">
      <c r="A993" s="23"/>
      <c r="B993" s="23"/>
      <c r="C993" s="23"/>
      <c r="D993" s="23"/>
      <c r="E993" s="23"/>
      <c r="F993" s="23"/>
      <c r="G993" s="23"/>
      <c r="H993" s="23"/>
      <c r="I993" s="23"/>
      <c r="J993" s="95"/>
    </row>
    <row r="994" spans="1:10" x14ac:dyDescent="0.2">
      <c r="A994" s="23"/>
      <c r="B994" s="23"/>
      <c r="C994" s="23"/>
      <c r="D994" s="23"/>
      <c r="E994" s="23"/>
      <c r="F994" s="23"/>
      <c r="G994" s="23"/>
      <c r="H994" s="23"/>
      <c r="I994" s="23"/>
      <c r="J994" s="95"/>
    </row>
    <row r="995" spans="1:10" x14ac:dyDescent="0.2">
      <c r="A995" s="23"/>
      <c r="B995" s="23"/>
      <c r="C995" s="23"/>
      <c r="D995" s="23"/>
      <c r="E995" s="23"/>
      <c r="F995" s="23"/>
      <c r="G995" s="23"/>
      <c r="H995" s="23"/>
      <c r="I995" s="23"/>
      <c r="J995" s="95"/>
    </row>
    <row r="996" spans="1:10" x14ac:dyDescent="0.2">
      <c r="A996" s="23"/>
      <c r="B996" s="23"/>
      <c r="C996" s="23"/>
      <c r="D996" s="23"/>
      <c r="E996" s="23"/>
      <c r="F996" s="23"/>
      <c r="G996" s="23"/>
      <c r="H996" s="23"/>
      <c r="I996" s="23"/>
      <c r="J996" s="95"/>
    </row>
    <row r="997" spans="1:10" x14ac:dyDescent="0.2">
      <c r="A997" s="23"/>
      <c r="B997" s="23"/>
      <c r="C997" s="23"/>
      <c r="D997" s="23"/>
      <c r="E997" s="23"/>
      <c r="F997" s="23"/>
      <c r="G997" s="23"/>
      <c r="H997" s="23"/>
      <c r="I997" s="23"/>
      <c r="J997" s="95"/>
    </row>
    <row r="998" spans="1:10" x14ac:dyDescent="0.2">
      <c r="A998" s="23"/>
      <c r="B998" s="23"/>
      <c r="C998" s="23"/>
      <c r="D998" s="23"/>
      <c r="E998" s="23"/>
      <c r="F998" s="23"/>
      <c r="G998" s="23"/>
      <c r="H998" s="23"/>
      <c r="I998" s="23"/>
      <c r="J998" s="95"/>
    </row>
    <row r="999" spans="1:10" x14ac:dyDescent="0.2">
      <c r="A999" s="23"/>
      <c r="B999" s="23"/>
      <c r="C999" s="23"/>
      <c r="D999" s="23"/>
      <c r="E999" s="23"/>
      <c r="F999" s="23"/>
      <c r="G999" s="23"/>
      <c r="H999" s="23"/>
      <c r="I999" s="23"/>
      <c r="J999" s="95"/>
    </row>
    <row r="1000" spans="1:10" x14ac:dyDescent="0.2">
      <c r="A1000" s="23"/>
      <c r="B1000" s="23"/>
      <c r="C1000" s="23"/>
      <c r="D1000" s="23"/>
      <c r="E1000" s="23"/>
      <c r="F1000" s="23"/>
      <c r="G1000" s="23"/>
      <c r="H1000" s="23"/>
      <c r="I1000" s="23"/>
      <c r="J1000" s="95"/>
    </row>
    <row r="1001" spans="1:10" x14ac:dyDescent="0.2">
      <c r="A1001" s="23"/>
      <c r="B1001" s="23"/>
      <c r="C1001" s="23"/>
      <c r="D1001" s="23"/>
      <c r="E1001" s="23"/>
      <c r="F1001" s="23"/>
      <c r="G1001" s="23"/>
      <c r="H1001" s="23"/>
      <c r="I1001" s="23"/>
      <c r="J1001" s="95"/>
    </row>
    <row r="1002" spans="1:10" x14ac:dyDescent="0.2">
      <c r="A1002" s="23"/>
      <c r="B1002" s="23"/>
      <c r="C1002" s="23"/>
      <c r="D1002" s="23"/>
      <c r="E1002" s="23"/>
      <c r="F1002" s="23"/>
      <c r="G1002" s="23"/>
      <c r="H1002" s="23"/>
      <c r="I1002" s="23"/>
      <c r="J1002" s="95"/>
    </row>
    <row r="1003" spans="1:10" x14ac:dyDescent="0.2">
      <c r="A1003" s="23"/>
      <c r="B1003" s="23"/>
      <c r="C1003" s="23"/>
      <c r="D1003" s="23"/>
      <c r="E1003" s="23"/>
      <c r="F1003" s="23"/>
      <c r="G1003" s="23"/>
      <c r="H1003" s="23"/>
      <c r="I1003" s="23"/>
      <c r="J1003" s="95"/>
    </row>
    <row r="1004" spans="1:10" x14ac:dyDescent="0.2">
      <c r="A1004" s="23"/>
      <c r="B1004" s="23"/>
      <c r="C1004" s="23"/>
      <c r="D1004" s="23"/>
      <c r="E1004" s="23"/>
      <c r="F1004" s="23"/>
      <c r="G1004" s="23"/>
      <c r="H1004" s="23"/>
      <c r="I1004" s="23"/>
      <c r="J1004" s="95"/>
    </row>
    <row r="1005" spans="1:10" x14ac:dyDescent="0.2">
      <c r="A1005" s="23"/>
      <c r="B1005" s="23"/>
      <c r="C1005" s="23"/>
      <c r="D1005" s="23"/>
      <c r="E1005" s="23"/>
      <c r="F1005" s="23"/>
      <c r="G1005" s="23"/>
      <c r="H1005" s="23"/>
      <c r="I1005" s="23"/>
      <c r="J1005" s="95"/>
    </row>
    <row r="1006" spans="1:10" x14ac:dyDescent="0.2">
      <c r="A1006" s="23"/>
      <c r="B1006" s="23"/>
      <c r="C1006" s="23"/>
      <c r="D1006" s="23"/>
      <c r="E1006" s="23"/>
      <c r="F1006" s="23"/>
      <c r="G1006" s="23"/>
      <c r="H1006" s="23"/>
      <c r="I1006" s="23"/>
      <c r="J1006" s="95"/>
    </row>
    <row r="1007" spans="1:10" x14ac:dyDescent="0.2">
      <c r="A1007" s="23"/>
      <c r="B1007" s="23"/>
      <c r="C1007" s="23"/>
      <c r="D1007" s="23"/>
      <c r="E1007" s="23"/>
      <c r="F1007" s="23"/>
      <c r="G1007" s="23"/>
      <c r="H1007" s="23"/>
      <c r="I1007" s="23"/>
      <c r="J1007" s="95"/>
    </row>
    <row r="1008" spans="1:10" x14ac:dyDescent="0.2">
      <c r="A1008" s="23"/>
      <c r="B1008" s="23"/>
      <c r="C1008" s="23"/>
      <c r="D1008" s="23"/>
      <c r="E1008" s="23"/>
      <c r="F1008" s="23"/>
      <c r="G1008" s="23"/>
      <c r="H1008" s="23"/>
      <c r="I1008" s="23"/>
      <c r="J1008" s="95"/>
    </row>
    <row r="1009" spans="1:10" x14ac:dyDescent="0.2">
      <c r="A1009" s="23"/>
      <c r="B1009" s="23"/>
      <c r="C1009" s="23"/>
      <c r="D1009" s="23"/>
      <c r="E1009" s="23"/>
      <c r="F1009" s="23"/>
      <c r="G1009" s="23"/>
      <c r="H1009" s="23"/>
      <c r="I1009" s="23"/>
      <c r="J1009" s="95"/>
    </row>
    <row r="1010" spans="1:10" x14ac:dyDescent="0.2">
      <c r="A1010" s="23"/>
      <c r="B1010" s="23"/>
      <c r="C1010" s="23"/>
      <c r="D1010" s="23"/>
      <c r="E1010" s="23"/>
      <c r="F1010" s="23"/>
      <c r="G1010" s="23"/>
      <c r="H1010" s="23"/>
      <c r="I1010" s="23"/>
      <c r="J1010" s="95"/>
    </row>
    <row r="1011" spans="1:10" x14ac:dyDescent="0.2">
      <c r="A1011" s="23"/>
      <c r="B1011" s="23"/>
      <c r="C1011" s="23"/>
      <c r="D1011" s="23"/>
      <c r="E1011" s="23"/>
      <c r="F1011" s="23"/>
      <c r="G1011" s="23"/>
      <c r="H1011" s="23"/>
      <c r="I1011" s="23"/>
      <c r="J1011" s="95"/>
    </row>
    <row r="1012" spans="1:10" x14ac:dyDescent="0.2">
      <c r="A1012" s="23"/>
      <c r="B1012" s="23"/>
      <c r="C1012" s="23"/>
      <c r="D1012" s="23"/>
      <c r="E1012" s="23"/>
      <c r="F1012" s="23"/>
      <c r="G1012" s="23"/>
      <c r="H1012" s="23"/>
      <c r="I1012" s="23"/>
      <c r="J1012" s="95"/>
    </row>
    <row r="1013" spans="1:10" x14ac:dyDescent="0.2">
      <c r="A1013" s="23"/>
      <c r="B1013" s="23"/>
      <c r="C1013" s="23"/>
      <c r="D1013" s="23"/>
      <c r="E1013" s="23"/>
      <c r="F1013" s="23"/>
      <c r="G1013" s="23"/>
      <c r="H1013" s="23"/>
      <c r="I1013" s="23"/>
      <c r="J1013" s="95"/>
    </row>
    <row r="1014" spans="1:10" x14ac:dyDescent="0.2">
      <c r="A1014" s="23"/>
      <c r="B1014" s="23"/>
      <c r="C1014" s="23"/>
      <c r="D1014" s="23"/>
      <c r="E1014" s="23"/>
      <c r="F1014" s="23"/>
      <c r="G1014" s="23"/>
      <c r="H1014" s="23"/>
      <c r="I1014" s="23"/>
      <c r="J1014" s="95"/>
    </row>
    <row r="1015" spans="1:10" x14ac:dyDescent="0.2">
      <c r="A1015" s="23"/>
      <c r="B1015" s="23"/>
      <c r="C1015" s="23"/>
      <c r="D1015" s="23"/>
      <c r="E1015" s="23"/>
      <c r="F1015" s="23"/>
      <c r="G1015" s="23"/>
      <c r="H1015" s="23"/>
      <c r="I1015" s="23"/>
      <c r="J1015" s="95"/>
    </row>
    <row r="1016" spans="1:10" x14ac:dyDescent="0.2">
      <c r="A1016" s="23"/>
      <c r="B1016" s="23"/>
      <c r="C1016" s="23"/>
      <c r="D1016" s="23"/>
      <c r="E1016" s="23"/>
      <c r="F1016" s="23"/>
      <c r="G1016" s="23"/>
      <c r="H1016" s="23"/>
      <c r="I1016" s="23"/>
      <c r="J1016" s="95"/>
    </row>
    <row r="1017" spans="1:10" x14ac:dyDescent="0.2">
      <c r="A1017" s="23"/>
      <c r="B1017" s="23"/>
      <c r="C1017" s="23"/>
      <c r="D1017" s="23"/>
      <c r="E1017" s="23"/>
      <c r="F1017" s="23"/>
      <c r="G1017" s="23"/>
      <c r="H1017" s="23"/>
      <c r="I1017" s="23"/>
      <c r="J1017" s="95"/>
    </row>
    <row r="1018" spans="1:10" x14ac:dyDescent="0.2">
      <c r="A1018" s="23"/>
      <c r="B1018" s="23"/>
      <c r="C1018" s="23"/>
      <c r="D1018" s="23"/>
      <c r="E1018" s="23"/>
      <c r="F1018" s="23"/>
      <c r="G1018" s="23"/>
      <c r="H1018" s="23"/>
      <c r="I1018" s="23"/>
      <c r="J1018" s="95"/>
    </row>
    <row r="1019" spans="1:10" x14ac:dyDescent="0.2">
      <c r="A1019" s="23"/>
      <c r="B1019" s="23"/>
      <c r="C1019" s="23"/>
      <c r="D1019" s="23"/>
      <c r="E1019" s="23"/>
      <c r="F1019" s="23"/>
      <c r="G1019" s="23"/>
      <c r="H1019" s="23"/>
      <c r="I1019" s="23"/>
      <c r="J1019" s="95"/>
    </row>
    <row r="1020" spans="1:10" x14ac:dyDescent="0.2">
      <c r="A1020" s="23"/>
      <c r="B1020" s="23"/>
      <c r="C1020" s="23"/>
      <c r="D1020" s="23"/>
      <c r="E1020" s="23"/>
      <c r="F1020" s="23"/>
      <c r="G1020" s="23"/>
      <c r="H1020" s="23"/>
      <c r="I1020" s="23"/>
      <c r="J1020" s="95"/>
    </row>
    <row r="1021" spans="1:10" x14ac:dyDescent="0.2">
      <c r="A1021" s="23"/>
      <c r="B1021" s="23"/>
      <c r="C1021" s="23"/>
      <c r="D1021" s="23"/>
      <c r="E1021" s="23"/>
      <c r="F1021" s="23"/>
      <c r="G1021" s="23"/>
      <c r="H1021" s="23"/>
      <c r="I1021" s="23"/>
      <c r="J1021" s="95"/>
    </row>
    <row r="1022" spans="1:10" x14ac:dyDescent="0.2">
      <c r="A1022" s="23"/>
      <c r="B1022" s="23"/>
      <c r="C1022" s="23"/>
      <c r="D1022" s="23"/>
      <c r="E1022" s="23"/>
      <c r="F1022" s="23"/>
      <c r="G1022" s="23"/>
      <c r="H1022" s="23"/>
      <c r="I1022" s="23"/>
      <c r="J1022" s="95"/>
    </row>
    <row r="1023" spans="1:10" x14ac:dyDescent="0.2">
      <c r="A1023" s="23"/>
      <c r="B1023" s="23"/>
      <c r="C1023" s="23"/>
      <c r="D1023" s="23"/>
      <c r="E1023" s="23"/>
      <c r="F1023" s="23"/>
      <c r="G1023" s="23"/>
      <c r="H1023" s="23"/>
      <c r="I1023" s="23"/>
      <c r="J1023" s="95"/>
    </row>
    <row r="1024" spans="1:10" x14ac:dyDescent="0.2">
      <c r="A1024" s="23"/>
      <c r="B1024" s="23"/>
      <c r="C1024" s="23"/>
      <c r="D1024" s="23"/>
      <c r="E1024" s="23"/>
      <c r="F1024" s="23"/>
      <c r="G1024" s="23"/>
      <c r="H1024" s="23"/>
      <c r="I1024" s="23"/>
      <c r="J1024" s="95"/>
    </row>
    <row r="1025" spans="1:10" x14ac:dyDescent="0.2">
      <c r="A1025" s="23"/>
      <c r="B1025" s="23"/>
      <c r="C1025" s="23"/>
      <c r="D1025" s="23"/>
      <c r="E1025" s="23"/>
      <c r="F1025" s="23"/>
      <c r="G1025" s="23"/>
      <c r="H1025" s="23"/>
      <c r="I1025" s="23"/>
      <c r="J1025" s="95"/>
    </row>
    <row r="1026" spans="1:10" x14ac:dyDescent="0.2">
      <c r="A1026" s="23"/>
      <c r="B1026" s="23"/>
      <c r="C1026" s="23"/>
      <c r="D1026" s="23"/>
      <c r="E1026" s="23"/>
      <c r="F1026" s="23"/>
      <c r="G1026" s="23"/>
      <c r="H1026" s="23"/>
      <c r="I1026" s="23"/>
      <c r="J1026" s="95"/>
    </row>
    <row r="1027" spans="1:10" x14ac:dyDescent="0.2">
      <c r="A1027" s="23"/>
      <c r="B1027" s="23"/>
      <c r="C1027" s="23"/>
      <c r="D1027" s="23"/>
      <c r="E1027" s="23"/>
      <c r="F1027" s="23"/>
      <c r="G1027" s="23"/>
      <c r="H1027" s="23"/>
      <c r="I1027" s="23"/>
      <c r="J1027" s="95"/>
    </row>
    <row r="1028" spans="1:10" x14ac:dyDescent="0.2">
      <c r="A1028" s="23"/>
      <c r="B1028" s="23"/>
      <c r="C1028" s="23"/>
      <c r="D1028" s="23"/>
      <c r="E1028" s="23"/>
      <c r="F1028" s="23"/>
      <c r="G1028" s="23"/>
      <c r="H1028" s="23"/>
      <c r="I1028" s="23"/>
      <c r="J1028" s="95"/>
    </row>
    <row r="1029" spans="1:10" x14ac:dyDescent="0.2">
      <c r="A1029" s="23"/>
      <c r="B1029" s="23"/>
      <c r="C1029" s="23"/>
      <c r="D1029" s="23"/>
      <c r="E1029" s="23"/>
      <c r="F1029" s="23"/>
      <c r="G1029" s="23"/>
      <c r="H1029" s="23"/>
      <c r="I1029" s="23"/>
      <c r="J1029" s="95"/>
    </row>
    <row r="1030" spans="1:10" x14ac:dyDescent="0.2">
      <c r="A1030" s="23"/>
      <c r="B1030" s="23"/>
      <c r="C1030" s="23"/>
      <c r="D1030" s="23"/>
      <c r="E1030" s="23"/>
      <c r="F1030" s="23"/>
      <c r="G1030" s="23"/>
      <c r="H1030" s="23"/>
      <c r="I1030" s="23"/>
      <c r="J1030" s="95"/>
    </row>
    <row r="1031" spans="1:10" x14ac:dyDescent="0.2">
      <c r="A1031" s="23"/>
      <c r="B1031" s="23"/>
      <c r="C1031" s="23"/>
      <c r="D1031" s="23"/>
      <c r="E1031" s="23"/>
      <c r="F1031" s="23"/>
      <c r="G1031" s="23"/>
      <c r="H1031" s="23"/>
      <c r="I1031" s="23"/>
      <c r="J1031" s="95"/>
    </row>
    <row r="1032" spans="1:10" x14ac:dyDescent="0.2">
      <c r="A1032" s="23"/>
      <c r="B1032" s="23"/>
      <c r="C1032" s="23"/>
      <c r="D1032" s="23"/>
      <c r="E1032" s="23"/>
      <c r="F1032" s="23"/>
      <c r="G1032" s="23"/>
      <c r="H1032" s="23"/>
      <c r="I1032" s="23"/>
      <c r="J1032" s="95"/>
    </row>
    <row r="1033" spans="1:10" x14ac:dyDescent="0.2">
      <c r="A1033" s="23"/>
      <c r="B1033" s="23"/>
      <c r="C1033" s="23"/>
      <c r="D1033" s="23"/>
      <c r="E1033" s="23"/>
      <c r="F1033" s="23"/>
      <c r="G1033" s="23"/>
      <c r="H1033" s="23"/>
      <c r="I1033" s="23"/>
      <c r="J1033" s="95"/>
    </row>
    <row r="1034" spans="1:10" x14ac:dyDescent="0.2">
      <c r="A1034" s="23"/>
      <c r="B1034" s="23"/>
      <c r="C1034" s="23"/>
      <c r="D1034" s="23"/>
      <c r="E1034" s="23"/>
      <c r="F1034" s="23"/>
      <c r="G1034" s="23"/>
      <c r="H1034" s="23"/>
      <c r="I1034" s="23"/>
      <c r="J1034" s="95"/>
    </row>
    <row r="1035" spans="1:10" x14ac:dyDescent="0.2">
      <c r="A1035" s="23"/>
      <c r="B1035" s="23"/>
      <c r="C1035" s="23"/>
      <c r="D1035" s="23"/>
      <c r="E1035" s="23"/>
      <c r="F1035" s="23"/>
      <c r="G1035" s="23"/>
      <c r="H1035" s="23"/>
      <c r="I1035" s="23"/>
      <c r="J1035" s="95"/>
    </row>
    <row r="1036" spans="1:10" x14ac:dyDescent="0.2">
      <c r="A1036" s="23"/>
      <c r="B1036" s="23"/>
      <c r="C1036" s="23"/>
      <c r="D1036" s="23"/>
      <c r="E1036" s="23"/>
      <c r="F1036" s="23"/>
      <c r="G1036" s="23"/>
      <c r="H1036" s="23"/>
      <c r="I1036" s="23"/>
      <c r="J1036" s="95"/>
    </row>
    <row r="1037" spans="1:10" x14ac:dyDescent="0.2">
      <c r="A1037" s="23"/>
      <c r="B1037" s="23"/>
      <c r="C1037" s="23"/>
      <c r="D1037" s="23"/>
      <c r="E1037" s="23"/>
      <c r="F1037" s="23"/>
      <c r="G1037" s="23"/>
      <c r="H1037" s="23"/>
      <c r="I1037" s="23"/>
      <c r="J1037" s="95"/>
    </row>
    <row r="1038" spans="1:10" x14ac:dyDescent="0.2">
      <c r="A1038" s="23"/>
      <c r="B1038" s="23"/>
      <c r="C1038" s="23"/>
      <c r="D1038" s="23"/>
      <c r="E1038" s="23"/>
      <c r="F1038" s="23"/>
      <c r="G1038" s="23"/>
      <c r="H1038" s="23"/>
      <c r="I1038" s="23"/>
      <c r="J1038" s="95"/>
    </row>
    <row r="1039" spans="1:10" x14ac:dyDescent="0.2">
      <c r="A1039" s="23"/>
      <c r="B1039" s="23"/>
      <c r="C1039" s="23"/>
      <c r="D1039" s="23"/>
      <c r="E1039" s="23"/>
      <c r="F1039" s="23"/>
      <c r="G1039" s="23"/>
      <c r="H1039" s="23"/>
      <c r="I1039" s="23"/>
      <c r="J1039" s="95"/>
    </row>
    <row r="1040" spans="1:10" x14ac:dyDescent="0.2">
      <c r="A1040" s="23"/>
      <c r="B1040" s="23"/>
      <c r="C1040" s="23"/>
      <c r="D1040" s="23"/>
      <c r="E1040" s="23"/>
      <c r="F1040" s="23"/>
      <c r="G1040" s="23"/>
      <c r="H1040" s="23"/>
      <c r="I1040" s="23"/>
      <c r="J1040" s="95"/>
    </row>
    <row r="1041" spans="1:10" x14ac:dyDescent="0.2">
      <c r="A1041" s="23"/>
      <c r="B1041" s="23"/>
      <c r="C1041" s="23"/>
      <c r="D1041" s="23"/>
      <c r="E1041" s="23"/>
      <c r="F1041" s="23"/>
      <c r="G1041" s="23"/>
      <c r="H1041" s="23"/>
      <c r="I1041" s="23"/>
      <c r="J1041" s="95"/>
    </row>
    <row r="1042" spans="1:10" x14ac:dyDescent="0.2">
      <c r="A1042" s="23"/>
      <c r="B1042" s="23"/>
      <c r="C1042" s="23"/>
      <c r="D1042" s="23"/>
      <c r="E1042" s="23"/>
      <c r="F1042" s="23"/>
      <c r="G1042" s="23"/>
      <c r="H1042" s="23"/>
      <c r="I1042" s="23"/>
      <c r="J1042" s="95"/>
    </row>
    <row r="1043" spans="1:10" x14ac:dyDescent="0.2">
      <c r="A1043" s="23"/>
      <c r="B1043" s="23"/>
      <c r="C1043" s="23"/>
      <c r="D1043" s="23"/>
      <c r="E1043" s="23"/>
      <c r="F1043" s="23"/>
      <c r="G1043" s="23"/>
      <c r="H1043" s="23"/>
      <c r="I1043" s="23"/>
      <c r="J1043" s="95"/>
    </row>
    <row r="1044" spans="1:10" x14ac:dyDescent="0.2">
      <c r="A1044" s="23"/>
      <c r="B1044" s="23"/>
      <c r="C1044" s="23"/>
      <c r="D1044" s="23"/>
      <c r="E1044" s="23"/>
      <c r="F1044" s="23"/>
      <c r="G1044" s="23"/>
      <c r="H1044" s="23"/>
      <c r="I1044" s="23"/>
      <c r="J1044" s="95"/>
    </row>
    <row r="1045" spans="1:10" x14ac:dyDescent="0.2">
      <c r="A1045" s="23"/>
      <c r="B1045" s="23"/>
      <c r="C1045" s="23"/>
      <c r="D1045" s="23"/>
      <c r="E1045" s="23"/>
      <c r="F1045" s="23"/>
      <c r="G1045" s="23"/>
      <c r="H1045" s="23"/>
      <c r="I1045" s="23"/>
      <c r="J1045" s="95"/>
    </row>
    <row r="1046" spans="1:10" x14ac:dyDescent="0.2">
      <c r="A1046" s="23"/>
      <c r="B1046" s="23"/>
      <c r="C1046" s="23"/>
      <c r="D1046" s="23"/>
      <c r="E1046" s="23"/>
      <c r="F1046" s="23"/>
      <c r="G1046" s="23"/>
      <c r="H1046" s="23"/>
      <c r="I1046" s="23"/>
      <c r="J1046" s="95"/>
    </row>
    <row r="1047" spans="1:10" x14ac:dyDescent="0.2">
      <c r="A1047" s="23"/>
      <c r="B1047" s="23"/>
      <c r="C1047" s="23"/>
      <c r="D1047" s="23"/>
      <c r="E1047" s="23"/>
      <c r="F1047" s="23"/>
      <c r="G1047" s="23"/>
      <c r="H1047" s="23"/>
      <c r="I1047" s="23"/>
      <c r="J1047" s="95"/>
    </row>
    <row r="1048" spans="1:10" x14ac:dyDescent="0.2">
      <c r="A1048" s="23"/>
      <c r="B1048" s="23"/>
      <c r="C1048" s="23"/>
      <c r="D1048" s="23"/>
      <c r="E1048" s="23"/>
      <c r="F1048" s="23"/>
      <c r="G1048" s="23"/>
      <c r="H1048" s="23"/>
      <c r="I1048" s="23"/>
      <c r="J1048" s="95"/>
    </row>
    <row r="1049" spans="1:10" x14ac:dyDescent="0.2">
      <c r="A1049" s="23"/>
      <c r="B1049" s="23"/>
      <c r="C1049" s="23"/>
      <c r="D1049" s="23"/>
      <c r="E1049" s="23"/>
      <c r="F1049" s="23"/>
      <c r="G1049" s="23"/>
      <c r="H1049" s="23"/>
      <c r="I1049" s="23"/>
      <c r="J1049" s="95"/>
    </row>
    <row r="1050" spans="1:10" x14ac:dyDescent="0.2">
      <c r="A1050" s="23"/>
      <c r="B1050" s="23"/>
      <c r="C1050" s="23"/>
      <c r="D1050" s="23"/>
      <c r="E1050" s="23"/>
      <c r="F1050" s="23"/>
      <c r="G1050" s="23"/>
      <c r="H1050" s="23"/>
      <c r="I1050" s="23"/>
      <c r="J1050" s="95"/>
    </row>
    <row r="1051" spans="1:10" x14ac:dyDescent="0.2">
      <c r="A1051" s="23"/>
      <c r="B1051" s="23"/>
      <c r="C1051" s="23"/>
      <c r="D1051" s="23"/>
      <c r="E1051" s="23"/>
      <c r="F1051" s="23"/>
      <c r="G1051" s="23"/>
      <c r="H1051" s="23"/>
      <c r="I1051" s="23"/>
      <c r="J1051" s="95"/>
    </row>
    <row r="1052" spans="1:10" x14ac:dyDescent="0.2">
      <c r="A1052" s="23"/>
      <c r="B1052" s="23"/>
      <c r="C1052" s="23"/>
      <c r="D1052" s="23"/>
      <c r="E1052" s="23"/>
      <c r="F1052" s="23"/>
      <c r="G1052" s="23"/>
      <c r="H1052" s="23"/>
      <c r="I1052" s="23"/>
      <c r="J1052" s="95"/>
    </row>
    <row r="1053" spans="1:10" x14ac:dyDescent="0.2">
      <c r="A1053" s="23"/>
      <c r="B1053" s="23"/>
      <c r="C1053" s="23"/>
      <c r="D1053" s="23"/>
      <c r="E1053" s="23"/>
      <c r="F1053" s="23"/>
      <c r="G1053" s="23"/>
      <c r="H1053" s="23"/>
      <c r="I1053" s="23"/>
      <c r="J1053" s="95"/>
    </row>
    <row r="1054" spans="1:10" x14ac:dyDescent="0.2">
      <c r="A1054" s="23"/>
      <c r="B1054" s="23"/>
      <c r="C1054" s="23"/>
      <c r="D1054" s="23"/>
      <c r="E1054" s="23"/>
      <c r="F1054" s="23"/>
      <c r="G1054" s="23"/>
      <c r="H1054" s="23"/>
      <c r="I1054" s="23"/>
      <c r="J1054" s="95"/>
    </row>
    <row r="1055" spans="1:10" x14ac:dyDescent="0.2">
      <c r="A1055" s="23"/>
      <c r="B1055" s="23"/>
      <c r="C1055" s="23"/>
      <c r="D1055" s="23"/>
      <c r="E1055" s="23"/>
      <c r="F1055" s="23"/>
      <c r="G1055" s="23"/>
      <c r="H1055" s="23"/>
      <c r="I1055" s="23"/>
      <c r="J1055" s="95"/>
    </row>
    <row r="1056" spans="1:10" x14ac:dyDescent="0.2">
      <c r="A1056" s="23"/>
      <c r="B1056" s="23"/>
      <c r="C1056" s="23"/>
      <c r="D1056" s="23"/>
      <c r="E1056" s="23"/>
      <c r="F1056" s="23"/>
      <c r="G1056" s="23"/>
      <c r="H1056" s="23"/>
      <c r="I1056" s="23"/>
      <c r="J1056" s="95"/>
    </row>
    <row r="1057" spans="1:10" x14ac:dyDescent="0.2">
      <c r="A1057" s="23"/>
      <c r="B1057" s="23"/>
      <c r="C1057" s="23"/>
      <c r="D1057" s="23"/>
      <c r="E1057" s="23"/>
      <c r="F1057" s="23"/>
      <c r="G1057" s="23"/>
      <c r="H1057" s="23"/>
      <c r="I1057" s="23"/>
      <c r="J1057" s="95"/>
    </row>
    <row r="1058" spans="1:10" x14ac:dyDescent="0.2">
      <c r="A1058" s="23"/>
      <c r="B1058" s="23"/>
      <c r="C1058" s="23"/>
      <c r="D1058" s="23"/>
      <c r="E1058" s="23"/>
      <c r="F1058" s="23"/>
      <c r="G1058" s="23"/>
      <c r="H1058" s="23"/>
      <c r="I1058" s="23"/>
      <c r="J1058" s="95"/>
    </row>
    <row r="1059" spans="1:10" x14ac:dyDescent="0.2">
      <c r="A1059" s="23"/>
      <c r="B1059" s="23"/>
      <c r="C1059" s="23"/>
      <c r="D1059" s="23"/>
      <c r="E1059" s="23"/>
      <c r="F1059" s="23"/>
      <c r="G1059" s="23"/>
      <c r="H1059" s="23"/>
      <c r="I1059" s="23"/>
      <c r="J1059" s="95"/>
    </row>
    <row r="1060" spans="1:10" x14ac:dyDescent="0.2">
      <c r="A1060" s="23"/>
      <c r="B1060" s="23"/>
      <c r="C1060" s="23"/>
      <c r="D1060" s="23"/>
      <c r="E1060" s="23"/>
      <c r="F1060" s="23"/>
      <c r="G1060" s="23"/>
      <c r="H1060" s="23"/>
      <c r="I1060" s="23"/>
      <c r="J1060" s="95"/>
    </row>
    <row r="1061" spans="1:10" x14ac:dyDescent="0.2">
      <c r="A1061" s="23"/>
      <c r="B1061" s="23"/>
      <c r="C1061" s="23"/>
      <c r="D1061" s="23"/>
      <c r="E1061" s="23"/>
      <c r="F1061" s="23"/>
      <c r="G1061" s="23"/>
      <c r="H1061" s="23"/>
      <c r="I1061" s="23"/>
      <c r="J1061" s="95"/>
    </row>
    <row r="1062" spans="1:10" x14ac:dyDescent="0.2">
      <c r="A1062" s="23"/>
      <c r="B1062" s="23"/>
      <c r="C1062" s="23"/>
      <c r="D1062" s="23"/>
      <c r="E1062" s="23"/>
      <c r="F1062" s="23"/>
      <c r="G1062" s="23"/>
      <c r="H1062" s="23"/>
      <c r="I1062" s="23"/>
      <c r="J1062" s="95"/>
    </row>
    <row r="1063" spans="1:10" x14ac:dyDescent="0.2">
      <c r="A1063" s="23"/>
      <c r="B1063" s="23"/>
      <c r="C1063" s="23"/>
      <c r="D1063" s="23"/>
      <c r="E1063" s="23"/>
      <c r="F1063" s="23"/>
      <c r="G1063" s="23"/>
      <c r="H1063" s="23"/>
      <c r="I1063" s="23"/>
      <c r="J1063" s="95"/>
    </row>
    <row r="1064" spans="1:10" x14ac:dyDescent="0.2">
      <c r="A1064" s="23"/>
      <c r="B1064" s="23"/>
      <c r="C1064" s="23"/>
      <c r="D1064" s="23"/>
      <c r="E1064" s="23"/>
      <c r="F1064" s="23"/>
      <c r="G1064" s="23"/>
      <c r="H1064" s="23"/>
      <c r="I1064" s="23"/>
      <c r="J1064" s="95"/>
    </row>
    <row r="1065" spans="1:10" x14ac:dyDescent="0.2">
      <c r="A1065" s="23"/>
      <c r="B1065" s="23"/>
      <c r="C1065" s="23"/>
      <c r="D1065" s="23"/>
      <c r="E1065" s="23"/>
      <c r="F1065" s="23"/>
      <c r="G1065" s="23"/>
      <c r="H1065" s="23"/>
      <c r="I1065" s="23"/>
      <c r="J1065" s="95"/>
    </row>
    <row r="1066" spans="1:10" x14ac:dyDescent="0.2">
      <c r="A1066" s="23"/>
      <c r="B1066" s="23"/>
      <c r="C1066" s="23"/>
      <c r="D1066" s="23"/>
      <c r="E1066" s="23"/>
      <c r="F1066" s="23"/>
      <c r="G1066" s="23"/>
      <c r="H1066" s="23"/>
      <c r="I1066" s="23"/>
      <c r="J1066" s="95"/>
    </row>
    <row r="1067" spans="1:10" x14ac:dyDescent="0.2">
      <c r="A1067" s="23"/>
      <c r="B1067" s="23"/>
      <c r="C1067" s="23"/>
      <c r="D1067" s="23"/>
      <c r="E1067" s="23"/>
      <c r="F1067" s="23"/>
      <c r="G1067" s="23"/>
      <c r="H1067" s="23"/>
      <c r="I1067" s="23"/>
      <c r="J1067" s="95"/>
    </row>
    <row r="1068" spans="1:10" x14ac:dyDescent="0.2">
      <c r="A1068" s="23"/>
      <c r="B1068" s="23"/>
      <c r="C1068" s="23"/>
      <c r="D1068" s="23"/>
      <c r="E1068" s="23"/>
      <c r="F1068" s="23"/>
      <c r="G1068" s="23"/>
      <c r="H1068" s="23"/>
      <c r="I1068" s="23"/>
      <c r="J1068" s="95"/>
    </row>
    <row r="1069" spans="1:10" x14ac:dyDescent="0.2">
      <c r="A1069" s="23"/>
      <c r="B1069" s="23"/>
      <c r="C1069" s="23"/>
      <c r="D1069" s="23"/>
      <c r="E1069" s="23"/>
      <c r="F1069" s="23"/>
      <c r="G1069" s="23"/>
      <c r="H1069" s="23"/>
      <c r="I1069" s="23"/>
      <c r="J1069" s="95"/>
    </row>
    <row r="1070" spans="1:10" x14ac:dyDescent="0.2">
      <c r="A1070" s="23"/>
      <c r="B1070" s="23"/>
      <c r="C1070" s="23"/>
      <c r="D1070" s="23"/>
      <c r="E1070" s="23"/>
      <c r="F1070" s="23"/>
      <c r="G1070" s="23"/>
      <c r="H1070" s="23"/>
      <c r="I1070" s="23"/>
      <c r="J1070" s="95"/>
    </row>
    <row r="1071" spans="1:10" x14ac:dyDescent="0.2">
      <c r="A1071" s="23"/>
      <c r="B1071" s="23"/>
      <c r="C1071" s="23"/>
      <c r="D1071" s="23"/>
      <c r="E1071" s="23"/>
      <c r="F1071" s="23"/>
      <c r="G1071" s="23"/>
      <c r="H1071" s="23"/>
      <c r="I1071" s="23"/>
      <c r="J1071" s="95"/>
    </row>
    <row r="1072" spans="1:10" x14ac:dyDescent="0.2">
      <c r="A1072" s="23"/>
      <c r="B1072" s="23"/>
      <c r="C1072" s="23"/>
      <c r="D1072" s="23"/>
      <c r="E1072" s="23"/>
      <c r="F1072" s="23"/>
      <c r="G1072" s="23"/>
      <c r="H1072" s="23"/>
      <c r="I1072" s="23"/>
      <c r="J1072" s="95"/>
    </row>
    <row r="1073" spans="1:10" x14ac:dyDescent="0.2">
      <c r="A1073" s="23"/>
      <c r="B1073" s="23"/>
      <c r="C1073" s="23"/>
      <c r="D1073" s="23"/>
      <c r="E1073" s="23"/>
      <c r="F1073" s="23"/>
      <c r="G1073" s="23"/>
      <c r="H1073" s="23"/>
      <c r="I1073" s="23"/>
      <c r="J1073" s="95"/>
    </row>
    <row r="1074" spans="1:10" x14ac:dyDescent="0.2">
      <c r="A1074" s="23"/>
      <c r="B1074" s="23"/>
      <c r="C1074" s="23"/>
      <c r="D1074" s="23"/>
      <c r="E1074" s="23"/>
      <c r="F1074" s="23"/>
      <c r="G1074" s="23"/>
      <c r="H1074" s="23"/>
      <c r="I1074" s="23"/>
      <c r="J1074" s="95"/>
    </row>
    <row r="1075" spans="1:10" x14ac:dyDescent="0.2">
      <c r="A1075" s="23"/>
      <c r="B1075" s="23"/>
      <c r="C1075" s="23"/>
      <c r="D1075" s="23"/>
      <c r="E1075" s="23"/>
      <c r="F1075" s="23"/>
      <c r="G1075" s="23"/>
      <c r="H1075" s="23"/>
      <c r="I1075" s="23"/>
      <c r="J1075" s="95"/>
    </row>
    <row r="1076" spans="1:10" x14ac:dyDescent="0.2">
      <c r="A1076" s="23"/>
      <c r="B1076" s="23"/>
      <c r="C1076" s="23"/>
      <c r="D1076" s="23"/>
      <c r="E1076" s="23"/>
      <c r="F1076" s="23"/>
      <c r="G1076" s="23"/>
      <c r="H1076" s="23"/>
      <c r="I1076" s="23"/>
      <c r="J1076" s="95"/>
    </row>
    <row r="1077" spans="1:10" x14ac:dyDescent="0.2">
      <c r="A1077" s="23"/>
      <c r="B1077" s="23"/>
      <c r="C1077" s="23"/>
      <c r="D1077" s="23"/>
      <c r="E1077" s="23"/>
      <c r="F1077" s="23"/>
      <c r="G1077" s="23"/>
      <c r="H1077" s="23"/>
      <c r="I1077" s="23"/>
      <c r="J1077" s="95"/>
    </row>
    <row r="1078" spans="1:10" x14ac:dyDescent="0.2">
      <c r="A1078" s="23"/>
      <c r="B1078" s="23"/>
      <c r="C1078" s="23"/>
      <c r="D1078" s="23"/>
      <c r="E1078" s="23"/>
      <c r="F1078" s="23"/>
      <c r="G1078" s="23"/>
      <c r="H1078" s="23"/>
      <c r="I1078" s="23"/>
      <c r="J1078" s="95"/>
    </row>
    <row r="1079" spans="1:10" x14ac:dyDescent="0.2">
      <c r="A1079" s="23"/>
      <c r="B1079" s="23"/>
      <c r="C1079" s="23"/>
      <c r="D1079" s="23"/>
      <c r="E1079" s="23"/>
      <c r="F1079" s="23"/>
      <c r="G1079" s="23"/>
      <c r="H1079" s="23"/>
      <c r="I1079" s="23"/>
      <c r="J1079" s="95"/>
    </row>
    <row r="1080" spans="1:10" x14ac:dyDescent="0.2">
      <c r="A1080" s="23"/>
      <c r="B1080" s="23"/>
      <c r="C1080" s="23"/>
      <c r="D1080" s="23"/>
      <c r="E1080" s="23"/>
      <c r="F1080" s="23"/>
      <c r="G1080" s="23"/>
      <c r="H1080" s="23"/>
      <c r="I1080" s="23"/>
      <c r="J1080" s="95"/>
    </row>
    <row r="1081" spans="1:10" x14ac:dyDescent="0.2">
      <c r="A1081" s="23"/>
      <c r="B1081" s="23"/>
      <c r="C1081" s="23"/>
      <c r="D1081" s="23"/>
      <c r="E1081" s="23"/>
      <c r="F1081" s="23"/>
      <c r="G1081" s="23"/>
      <c r="H1081" s="23"/>
      <c r="I1081" s="23"/>
      <c r="J1081" s="95"/>
    </row>
    <row r="1082" spans="1:10" x14ac:dyDescent="0.2">
      <c r="A1082" s="23"/>
      <c r="B1082" s="23"/>
      <c r="C1082" s="23"/>
      <c r="D1082" s="23"/>
      <c r="E1082" s="23"/>
      <c r="F1082" s="23"/>
      <c r="G1082" s="23"/>
      <c r="H1082" s="23"/>
      <c r="I1082" s="23"/>
      <c r="J1082" s="95"/>
    </row>
    <row r="1083" spans="1:10" x14ac:dyDescent="0.2">
      <c r="A1083" s="23"/>
      <c r="B1083" s="23"/>
      <c r="C1083" s="23"/>
      <c r="D1083" s="23"/>
      <c r="E1083" s="23"/>
      <c r="F1083" s="23"/>
      <c r="G1083" s="23"/>
      <c r="H1083" s="23"/>
      <c r="I1083" s="23"/>
      <c r="J1083" s="95"/>
    </row>
    <row r="1084" spans="1:10" x14ac:dyDescent="0.2">
      <c r="A1084" s="23"/>
      <c r="B1084" s="23"/>
      <c r="C1084" s="23"/>
      <c r="D1084" s="23"/>
      <c r="E1084" s="23"/>
      <c r="F1084" s="23"/>
      <c r="G1084" s="23"/>
      <c r="H1084" s="23"/>
      <c r="I1084" s="23"/>
      <c r="J1084" s="95"/>
    </row>
    <row r="1085" spans="1:10" x14ac:dyDescent="0.2">
      <c r="A1085" s="23"/>
      <c r="B1085" s="23"/>
      <c r="C1085" s="23"/>
      <c r="D1085" s="23"/>
      <c r="E1085" s="23"/>
      <c r="F1085" s="23"/>
      <c r="G1085" s="23"/>
      <c r="H1085" s="23"/>
      <c r="I1085" s="23"/>
      <c r="J1085" s="95"/>
    </row>
    <row r="1086" spans="1:10" x14ac:dyDescent="0.2">
      <c r="A1086" s="23"/>
      <c r="B1086" s="23"/>
      <c r="C1086" s="23"/>
      <c r="D1086" s="23"/>
      <c r="E1086" s="23"/>
      <c r="F1086" s="23"/>
      <c r="G1086" s="23"/>
      <c r="H1086" s="23"/>
      <c r="I1086" s="23"/>
      <c r="J1086" s="95"/>
    </row>
    <row r="1087" spans="1:10" x14ac:dyDescent="0.2">
      <c r="A1087" s="23"/>
      <c r="B1087" s="23"/>
      <c r="C1087" s="23"/>
      <c r="D1087" s="23"/>
      <c r="E1087" s="23"/>
      <c r="F1087" s="23"/>
      <c r="G1087" s="23"/>
      <c r="H1087" s="23"/>
      <c r="I1087" s="23"/>
      <c r="J1087" s="95"/>
    </row>
    <row r="1088" spans="1:10" x14ac:dyDescent="0.2">
      <c r="A1088" s="23"/>
      <c r="B1088" s="23"/>
      <c r="C1088" s="23"/>
      <c r="D1088" s="23"/>
      <c r="E1088" s="23"/>
      <c r="F1088" s="23"/>
      <c r="G1088" s="23"/>
      <c r="H1088" s="23"/>
      <c r="I1088" s="23"/>
      <c r="J1088" s="95"/>
    </row>
    <row r="1089" spans="1:10" x14ac:dyDescent="0.2">
      <c r="A1089" s="23"/>
      <c r="B1089" s="23"/>
      <c r="C1089" s="23"/>
      <c r="D1089" s="23"/>
      <c r="E1089" s="23"/>
      <c r="F1089" s="23"/>
      <c r="G1089" s="23"/>
      <c r="H1089" s="23"/>
      <c r="I1089" s="23"/>
      <c r="J1089" s="95"/>
    </row>
    <row r="1090" spans="1:10" x14ac:dyDescent="0.2">
      <c r="A1090" s="23"/>
      <c r="B1090" s="23"/>
      <c r="C1090" s="23"/>
      <c r="D1090" s="23"/>
      <c r="E1090" s="23"/>
      <c r="F1090" s="23"/>
      <c r="G1090" s="23"/>
      <c r="H1090" s="23"/>
      <c r="I1090" s="23"/>
      <c r="J1090" s="95"/>
    </row>
    <row r="1091" spans="1:10" x14ac:dyDescent="0.2">
      <c r="A1091" s="23"/>
      <c r="B1091" s="23"/>
      <c r="C1091" s="23"/>
      <c r="D1091" s="23"/>
      <c r="E1091" s="23"/>
      <c r="F1091" s="23"/>
      <c r="G1091" s="23"/>
      <c r="H1091" s="23"/>
      <c r="I1091" s="23"/>
      <c r="J1091" s="95"/>
    </row>
    <row r="1092" spans="1:10" x14ac:dyDescent="0.2">
      <c r="A1092" s="23"/>
      <c r="B1092" s="23"/>
      <c r="C1092" s="23"/>
      <c r="D1092" s="23"/>
      <c r="E1092" s="23"/>
      <c r="F1092" s="23"/>
      <c r="G1092" s="23"/>
      <c r="H1092" s="23"/>
      <c r="I1092" s="23"/>
      <c r="J1092" s="95"/>
    </row>
    <row r="1093" spans="1:10" x14ac:dyDescent="0.2">
      <c r="A1093" s="23"/>
      <c r="B1093" s="23"/>
      <c r="C1093" s="23"/>
      <c r="D1093" s="23"/>
      <c r="E1093" s="23"/>
      <c r="F1093" s="23"/>
      <c r="G1093" s="23"/>
      <c r="H1093" s="23"/>
      <c r="I1093" s="23"/>
      <c r="J1093" s="95"/>
    </row>
    <row r="1094" spans="1:10" x14ac:dyDescent="0.2">
      <c r="A1094" s="23"/>
      <c r="B1094" s="23"/>
      <c r="C1094" s="23"/>
      <c r="D1094" s="23"/>
      <c r="E1094" s="23"/>
      <c r="F1094" s="23"/>
      <c r="G1094" s="23"/>
      <c r="H1094" s="23"/>
      <c r="I1094" s="23"/>
      <c r="J1094" s="95"/>
    </row>
    <row r="1095" spans="1:10" x14ac:dyDescent="0.2">
      <c r="A1095" s="23"/>
      <c r="B1095" s="23"/>
      <c r="C1095" s="23"/>
      <c r="D1095" s="23"/>
      <c r="E1095" s="23"/>
      <c r="F1095" s="23"/>
      <c r="G1095" s="23"/>
      <c r="H1095" s="23"/>
      <c r="I1095" s="23"/>
      <c r="J1095" s="95"/>
    </row>
    <row r="1096" spans="1:10" x14ac:dyDescent="0.2">
      <c r="A1096" s="23"/>
      <c r="B1096" s="23"/>
      <c r="C1096" s="23"/>
      <c r="D1096" s="23"/>
      <c r="E1096" s="23"/>
      <c r="F1096" s="23"/>
      <c r="G1096" s="23"/>
      <c r="H1096" s="23"/>
      <c r="I1096" s="23"/>
      <c r="J1096" s="95"/>
    </row>
    <row r="1097" spans="1:10" x14ac:dyDescent="0.2">
      <c r="A1097" s="23"/>
      <c r="B1097" s="23"/>
      <c r="C1097" s="23"/>
      <c r="D1097" s="23"/>
      <c r="E1097" s="23"/>
      <c r="F1097" s="23"/>
      <c r="G1097" s="23"/>
      <c r="H1097" s="23"/>
      <c r="I1097" s="23"/>
      <c r="J1097" s="95"/>
    </row>
    <row r="1098" spans="1:10" x14ac:dyDescent="0.2">
      <c r="A1098" s="23"/>
      <c r="B1098" s="23"/>
      <c r="C1098" s="23"/>
      <c r="D1098" s="23"/>
      <c r="E1098" s="23"/>
      <c r="F1098" s="23"/>
      <c r="G1098" s="23"/>
      <c r="H1098" s="23"/>
      <c r="I1098" s="23"/>
      <c r="J1098" s="95"/>
    </row>
    <row r="1099" spans="1:10" x14ac:dyDescent="0.2">
      <c r="A1099" s="23"/>
      <c r="B1099" s="23"/>
      <c r="C1099" s="23"/>
      <c r="D1099" s="23"/>
      <c r="E1099" s="23"/>
      <c r="F1099" s="23"/>
      <c r="G1099" s="23"/>
      <c r="H1099" s="23"/>
      <c r="I1099" s="23"/>
      <c r="J1099" s="95"/>
    </row>
    <row r="1100" spans="1:10" x14ac:dyDescent="0.2">
      <c r="A1100" s="23"/>
      <c r="B1100" s="23"/>
      <c r="C1100" s="23"/>
      <c r="D1100" s="23"/>
      <c r="E1100" s="23"/>
      <c r="F1100" s="23"/>
      <c r="G1100" s="23"/>
      <c r="H1100" s="23"/>
      <c r="I1100" s="23"/>
      <c r="J1100" s="95"/>
    </row>
    <row r="1101" spans="1:10" x14ac:dyDescent="0.2">
      <c r="A1101" s="23"/>
      <c r="B1101" s="23"/>
      <c r="C1101" s="23"/>
      <c r="D1101" s="23"/>
      <c r="E1101" s="23"/>
      <c r="F1101" s="23"/>
      <c r="G1101" s="23"/>
      <c r="H1101" s="23"/>
      <c r="I1101" s="23"/>
      <c r="J1101" s="95"/>
    </row>
    <row r="1102" spans="1:10" x14ac:dyDescent="0.2">
      <c r="A1102" s="23"/>
      <c r="B1102" s="23"/>
      <c r="C1102" s="23"/>
      <c r="D1102" s="23"/>
      <c r="E1102" s="23"/>
      <c r="F1102" s="23"/>
      <c r="G1102" s="23"/>
      <c r="H1102" s="23"/>
      <c r="I1102" s="23"/>
      <c r="J1102" s="95"/>
    </row>
    <row r="1103" spans="1:10" x14ac:dyDescent="0.2">
      <c r="A1103" s="23"/>
      <c r="B1103" s="23"/>
      <c r="C1103" s="23"/>
      <c r="D1103" s="23"/>
      <c r="E1103" s="23"/>
      <c r="F1103" s="23"/>
      <c r="G1103" s="23"/>
      <c r="H1103" s="23"/>
      <c r="I1103" s="23"/>
      <c r="J1103" s="95"/>
    </row>
    <row r="1104" spans="1:10" x14ac:dyDescent="0.2">
      <c r="A1104" s="23"/>
      <c r="B1104" s="23"/>
      <c r="C1104" s="23"/>
      <c r="D1104" s="23"/>
      <c r="E1104" s="23"/>
      <c r="F1104" s="23"/>
      <c r="G1104" s="23"/>
      <c r="H1104" s="23"/>
      <c r="I1104" s="23"/>
      <c r="J1104" s="95"/>
    </row>
    <row r="1105" spans="1:10" x14ac:dyDescent="0.2">
      <c r="A1105" s="23"/>
      <c r="B1105" s="23"/>
      <c r="C1105" s="23"/>
      <c r="D1105" s="23"/>
      <c r="E1105" s="23"/>
      <c r="F1105" s="23"/>
      <c r="G1105" s="23"/>
      <c r="H1105" s="23"/>
      <c r="I1105" s="23"/>
      <c r="J1105" s="95"/>
    </row>
    <row r="1106" spans="1:10" x14ac:dyDescent="0.2">
      <c r="A1106" s="23"/>
      <c r="B1106" s="23"/>
      <c r="C1106" s="23"/>
      <c r="D1106" s="23"/>
      <c r="E1106" s="23"/>
      <c r="F1106" s="23"/>
      <c r="G1106" s="23"/>
      <c r="H1106" s="23"/>
      <c r="I1106" s="23"/>
      <c r="J1106" s="95"/>
    </row>
    <row r="1107" spans="1:10" x14ac:dyDescent="0.2">
      <c r="A1107" s="23"/>
      <c r="B1107" s="23"/>
      <c r="C1107" s="23"/>
      <c r="D1107" s="23"/>
      <c r="E1107" s="23"/>
      <c r="F1107" s="23"/>
      <c r="G1107" s="23"/>
      <c r="H1107" s="23"/>
      <c r="I1107" s="23"/>
      <c r="J1107" s="95"/>
    </row>
    <row r="1108" spans="1:10" x14ac:dyDescent="0.2">
      <c r="A1108" s="23"/>
      <c r="B1108" s="23"/>
      <c r="C1108" s="23"/>
      <c r="D1108" s="23"/>
      <c r="E1108" s="23"/>
      <c r="F1108" s="23"/>
      <c r="G1108" s="23"/>
      <c r="H1108" s="23"/>
      <c r="I1108" s="23"/>
      <c r="J1108" s="95"/>
    </row>
    <row r="1109" spans="1:10" x14ac:dyDescent="0.2">
      <c r="A1109" s="23"/>
      <c r="B1109" s="23"/>
      <c r="C1109" s="23"/>
      <c r="D1109" s="23"/>
      <c r="E1109" s="23"/>
      <c r="F1109" s="23"/>
      <c r="G1109" s="23"/>
      <c r="H1109" s="23"/>
      <c r="I1109" s="23"/>
      <c r="J1109" s="95"/>
    </row>
    <row r="1110" spans="1:10" x14ac:dyDescent="0.2">
      <c r="A1110" s="23"/>
      <c r="B1110" s="23"/>
      <c r="C1110" s="23"/>
      <c r="D1110" s="23"/>
      <c r="E1110" s="23"/>
      <c r="F1110" s="23"/>
      <c r="G1110" s="23"/>
      <c r="H1110" s="23"/>
      <c r="I1110" s="23"/>
      <c r="J1110" s="95"/>
    </row>
    <row r="1111" spans="1:10" x14ac:dyDescent="0.2">
      <c r="A1111" s="23"/>
      <c r="B1111" s="23"/>
      <c r="C1111" s="23"/>
      <c r="D1111" s="23"/>
      <c r="E1111" s="23"/>
      <c r="F1111" s="23"/>
      <c r="G1111" s="23"/>
      <c r="H1111" s="23"/>
      <c r="I1111" s="23"/>
      <c r="J1111" s="95"/>
    </row>
    <row r="1112" spans="1:10" x14ac:dyDescent="0.2">
      <c r="A1112" s="23"/>
      <c r="B1112" s="23"/>
      <c r="C1112" s="23"/>
      <c r="D1112" s="23"/>
      <c r="E1112" s="23"/>
      <c r="F1112" s="23"/>
      <c r="G1112" s="23"/>
      <c r="H1112" s="23"/>
      <c r="I1112" s="23"/>
      <c r="J1112" s="95"/>
    </row>
    <row r="1113" spans="1:10" x14ac:dyDescent="0.2">
      <c r="A1113" s="23"/>
      <c r="B1113" s="23"/>
      <c r="C1113" s="23"/>
      <c r="D1113" s="23"/>
      <c r="E1113" s="23"/>
      <c r="F1113" s="23"/>
      <c r="G1113" s="23"/>
      <c r="H1113" s="23"/>
      <c r="I1113" s="23"/>
      <c r="J1113" s="95"/>
    </row>
    <row r="1114" spans="1:10" x14ac:dyDescent="0.2">
      <c r="A1114" s="23"/>
      <c r="B1114" s="23"/>
      <c r="C1114" s="23"/>
      <c r="D1114" s="23"/>
      <c r="E1114" s="23"/>
      <c r="F1114" s="23"/>
      <c r="G1114" s="23"/>
      <c r="H1114" s="23"/>
      <c r="I1114" s="23"/>
      <c r="J1114" s="95"/>
    </row>
    <row r="1115" spans="1:10" x14ac:dyDescent="0.2">
      <c r="A1115" s="23"/>
      <c r="B1115" s="23"/>
      <c r="C1115" s="23"/>
      <c r="D1115" s="23"/>
      <c r="E1115" s="23"/>
      <c r="F1115" s="23"/>
      <c r="G1115" s="23"/>
      <c r="H1115" s="23"/>
      <c r="I1115" s="23"/>
      <c r="J1115" s="95"/>
    </row>
    <row r="1116" spans="1:10" x14ac:dyDescent="0.2">
      <c r="A1116" s="23"/>
      <c r="B1116" s="23"/>
      <c r="C1116" s="23"/>
      <c r="D1116" s="23"/>
      <c r="E1116" s="23"/>
      <c r="F1116" s="23"/>
      <c r="G1116" s="23"/>
      <c r="H1116" s="23"/>
      <c r="I1116" s="23"/>
      <c r="J1116" s="95"/>
    </row>
    <row r="1117" spans="1:10" x14ac:dyDescent="0.2">
      <c r="A1117" s="23"/>
      <c r="B1117" s="23"/>
      <c r="C1117" s="23"/>
      <c r="D1117" s="23"/>
      <c r="E1117" s="23"/>
      <c r="F1117" s="23"/>
      <c r="G1117" s="23"/>
      <c r="H1117" s="23"/>
      <c r="I1117" s="23"/>
      <c r="J1117" s="95"/>
    </row>
  </sheetData>
  <mergeCells count="1">
    <mergeCell ref="D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1CDB7-9454-42CF-B740-B9B42F2D3D0D}">
  <dimension ref="A1:H80"/>
  <sheetViews>
    <sheetView topLeftCell="A50" workbookViewId="0">
      <selection activeCell="H76" sqref="H76"/>
    </sheetView>
  </sheetViews>
  <sheetFormatPr defaultRowHeight="12.75" x14ac:dyDescent="0.2"/>
  <cols>
    <col min="1" max="1" width="14.140625" style="86" customWidth="1"/>
    <col min="2" max="4" width="8.85546875" style="23"/>
    <col min="5" max="5" width="11" style="23" customWidth="1"/>
    <col min="6" max="6" width="12.42578125" style="23" customWidth="1"/>
    <col min="7" max="7" width="8.85546875" style="23"/>
    <col min="8" max="8" width="8.85546875" style="95"/>
  </cols>
  <sheetData>
    <row r="1" spans="1:8" x14ac:dyDescent="0.2">
      <c r="A1" s="39"/>
      <c r="B1" s="122">
        <v>45170</v>
      </c>
      <c r="C1" s="122"/>
      <c r="D1" s="122"/>
      <c r="E1" s="122"/>
      <c r="F1" s="122"/>
      <c r="G1" s="122"/>
      <c r="H1" s="88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17" t="s">
        <v>10</v>
      </c>
      <c r="B3" s="28">
        <v>3</v>
      </c>
      <c r="C3" s="28">
        <v>29</v>
      </c>
      <c r="D3" s="28">
        <v>0</v>
      </c>
      <c r="E3" s="28">
        <f>SUM(B3:D3)</f>
        <v>32</v>
      </c>
      <c r="F3" s="28">
        <v>0</v>
      </c>
      <c r="G3" s="28">
        <v>27</v>
      </c>
      <c r="H3" s="89">
        <f t="shared" ref="H3:H53" si="0">E3/G3</f>
        <v>1.1851851851851851</v>
      </c>
    </row>
    <row r="4" spans="1:8" x14ac:dyDescent="0.2">
      <c r="A4" s="117" t="s">
        <v>13</v>
      </c>
      <c r="B4" s="28">
        <v>4</v>
      </c>
      <c r="C4" s="28">
        <v>24</v>
      </c>
      <c r="D4" s="28">
        <v>0</v>
      </c>
      <c r="E4" s="28">
        <f t="shared" ref="E4:E53" si="1">SUM(B4:D4)</f>
        <v>28</v>
      </c>
      <c r="F4" s="28">
        <v>2</v>
      </c>
      <c r="G4" s="28">
        <v>21</v>
      </c>
      <c r="H4" s="89">
        <f t="shared" si="0"/>
        <v>1.3333333333333333</v>
      </c>
    </row>
    <row r="5" spans="1:8" x14ac:dyDescent="0.2">
      <c r="A5" s="117" t="s">
        <v>15</v>
      </c>
      <c r="B5" s="28">
        <v>0</v>
      </c>
      <c r="C5" s="28">
        <v>7</v>
      </c>
      <c r="D5" s="28">
        <v>0</v>
      </c>
      <c r="E5" s="28">
        <f t="shared" si="1"/>
        <v>7</v>
      </c>
      <c r="F5" s="28">
        <v>0</v>
      </c>
      <c r="G5" s="28">
        <v>6</v>
      </c>
      <c r="H5" s="89">
        <f t="shared" si="0"/>
        <v>1.1666666666666667</v>
      </c>
    </row>
    <row r="6" spans="1:8" x14ac:dyDescent="0.2">
      <c r="A6" s="117" t="s">
        <v>17</v>
      </c>
      <c r="B6" s="28">
        <v>9</v>
      </c>
      <c r="C6" s="28">
        <v>58</v>
      </c>
      <c r="D6" s="28">
        <v>0</v>
      </c>
      <c r="E6" s="28">
        <v>67</v>
      </c>
      <c r="F6" s="28">
        <v>1</v>
      </c>
      <c r="G6" s="28">
        <v>76</v>
      </c>
      <c r="H6" s="89">
        <v>0.88157894736842102</v>
      </c>
    </row>
    <row r="7" spans="1:8" x14ac:dyDescent="0.2">
      <c r="A7" s="117" t="s">
        <v>22</v>
      </c>
      <c r="B7" s="28">
        <v>1</v>
      </c>
      <c r="C7" s="28">
        <v>24</v>
      </c>
      <c r="D7" s="28">
        <v>0</v>
      </c>
      <c r="E7" s="28">
        <f t="shared" si="1"/>
        <v>25</v>
      </c>
      <c r="F7" s="28">
        <v>1</v>
      </c>
      <c r="G7" s="28">
        <v>24</v>
      </c>
      <c r="H7" s="89">
        <f t="shared" si="0"/>
        <v>1.0416666666666667</v>
      </c>
    </row>
    <row r="8" spans="1:8" x14ac:dyDescent="0.2">
      <c r="A8" s="117" t="s">
        <v>25</v>
      </c>
      <c r="B8" s="28">
        <v>9</v>
      </c>
      <c r="C8" s="28">
        <v>90</v>
      </c>
      <c r="D8" s="28">
        <v>0</v>
      </c>
      <c r="E8" s="28">
        <f t="shared" si="1"/>
        <v>99</v>
      </c>
      <c r="F8" s="28">
        <v>6</v>
      </c>
      <c r="G8" s="28">
        <v>102</v>
      </c>
      <c r="H8" s="89">
        <f t="shared" si="0"/>
        <v>0.97058823529411764</v>
      </c>
    </row>
    <row r="9" spans="1:8" x14ac:dyDescent="0.2">
      <c r="A9" s="117" t="s">
        <v>28</v>
      </c>
      <c r="B9" s="28">
        <v>3</v>
      </c>
      <c r="C9" s="28">
        <v>16</v>
      </c>
      <c r="D9" s="28">
        <v>0</v>
      </c>
      <c r="E9" s="28">
        <f t="shared" si="1"/>
        <v>19</v>
      </c>
      <c r="F9" s="28">
        <v>2</v>
      </c>
      <c r="G9" s="28">
        <v>18</v>
      </c>
      <c r="H9" s="89">
        <f t="shared" si="0"/>
        <v>1.0555555555555556</v>
      </c>
    </row>
    <row r="10" spans="1:8" x14ac:dyDescent="0.2">
      <c r="A10" s="117" t="s">
        <v>31</v>
      </c>
      <c r="B10" s="28">
        <v>19</v>
      </c>
      <c r="C10" s="28">
        <v>239</v>
      </c>
      <c r="D10" s="28">
        <v>4</v>
      </c>
      <c r="E10" s="28">
        <v>262</v>
      </c>
      <c r="F10" s="28">
        <v>12</v>
      </c>
      <c r="G10" s="28">
        <v>236</v>
      </c>
      <c r="H10" s="89">
        <v>1.1101694915254237</v>
      </c>
    </row>
    <row r="11" spans="1:8" x14ac:dyDescent="0.2">
      <c r="A11" s="117" t="s">
        <v>36</v>
      </c>
      <c r="B11" s="28">
        <v>8</v>
      </c>
      <c r="C11" s="28">
        <v>94</v>
      </c>
      <c r="D11" s="28">
        <v>0</v>
      </c>
      <c r="E11" s="28">
        <v>102</v>
      </c>
      <c r="F11" s="28">
        <v>6</v>
      </c>
      <c r="G11" s="28">
        <v>105</v>
      </c>
      <c r="H11" s="89">
        <v>0.97142857142857142</v>
      </c>
    </row>
    <row r="12" spans="1:8" x14ac:dyDescent="0.2">
      <c r="A12" s="117" t="s">
        <v>41</v>
      </c>
      <c r="B12" s="28">
        <v>4</v>
      </c>
      <c r="C12" s="28">
        <v>48</v>
      </c>
      <c r="D12" s="28">
        <v>0</v>
      </c>
      <c r="E12" s="28">
        <f t="shared" si="1"/>
        <v>52</v>
      </c>
      <c r="F12" s="28">
        <v>0</v>
      </c>
      <c r="G12" s="28">
        <v>51</v>
      </c>
      <c r="H12" s="89">
        <f t="shared" si="0"/>
        <v>1.0196078431372548</v>
      </c>
    </row>
    <row r="13" spans="1:8" x14ac:dyDescent="0.2">
      <c r="A13" s="117" t="s">
        <v>44</v>
      </c>
      <c r="B13" s="28">
        <v>9</v>
      </c>
      <c r="C13" s="28">
        <v>89</v>
      </c>
      <c r="D13" s="28">
        <v>0</v>
      </c>
      <c r="E13" s="28">
        <f t="shared" si="1"/>
        <v>98</v>
      </c>
      <c r="F13" s="28">
        <v>9</v>
      </c>
      <c r="G13" s="28">
        <v>31</v>
      </c>
      <c r="H13" s="89">
        <f t="shared" si="0"/>
        <v>3.161290322580645</v>
      </c>
    </row>
    <row r="14" spans="1:8" x14ac:dyDescent="0.2">
      <c r="A14" s="117" t="s">
        <v>47</v>
      </c>
      <c r="B14" s="28">
        <v>41</v>
      </c>
      <c r="C14" s="28">
        <v>400</v>
      </c>
      <c r="D14" s="28">
        <v>0</v>
      </c>
      <c r="E14" s="28">
        <v>441</v>
      </c>
      <c r="F14" s="28">
        <v>21</v>
      </c>
      <c r="G14" s="28">
        <v>468</v>
      </c>
      <c r="H14" s="89">
        <v>0.94230769230769229</v>
      </c>
    </row>
    <row r="15" spans="1:8" x14ac:dyDescent="0.2">
      <c r="A15" s="117" t="s">
        <v>52</v>
      </c>
      <c r="B15" s="28">
        <v>1</v>
      </c>
      <c r="C15" s="28">
        <v>31</v>
      </c>
      <c r="D15" s="28">
        <v>0</v>
      </c>
      <c r="E15" s="28">
        <f t="shared" si="1"/>
        <v>32</v>
      </c>
      <c r="F15" s="28">
        <v>0</v>
      </c>
      <c r="G15" s="28">
        <v>10</v>
      </c>
      <c r="H15" s="89">
        <f t="shared" si="0"/>
        <v>3.2</v>
      </c>
    </row>
    <row r="16" spans="1:8" x14ac:dyDescent="0.2">
      <c r="A16" s="117" t="s">
        <v>55</v>
      </c>
      <c r="B16" s="28">
        <v>32</v>
      </c>
      <c r="C16" s="28">
        <v>334</v>
      </c>
      <c r="D16" s="28">
        <v>0</v>
      </c>
      <c r="E16" s="28">
        <v>366</v>
      </c>
      <c r="F16" s="28">
        <v>21</v>
      </c>
      <c r="G16" s="28">
        <v>299</v>
      </c>
      <c r="H16" s="89">
        <v>1.2240802675585285</v>
      </c>
    </row>
    <row r="17" spans="1:8" x14ac:dyDescent="0.2">
      <c r="A17" s="117" t="s">
        <v>60</v>
      </c>
      <c r="B17" s="28">
        <v>4</v>
      </c>
      <c r="C17" s="28">
        <v>22</v>
      </c>
      <c r="D17" s="28">
        <v>0</v>
      </c>
      <c r="E17" s="28">
        <f t="shared" si="1"/>
        <v>26</v>
      </c>
      <c r="F17" s="28">
        <v>1</v>
      </c>
      <c r="G17" s="28">
        <v>22</v>
      </c>
      <c r="H17" s="89">
        <f t="shared" si="0"/>
        <v>1.1818181818181819</v>
      </c>
    </row>
    <row r="18" spans="1:8" x14ac:dyDescent="0.2">
      <c r="A18" s="117" t="s">
        <v>63</v>
      </c>
      <c r="B18" s="28">
        <v>2</v>
      </c>
      <c r="C18" s="28">
        <v>25</v>
      </c>
      <c r="D18" s="28">
        <v>0</v>
      </c>
      <c r="E18" s="28">
        <f t="shared" si="1"/>
        <v>27</v>
      </c>
      <c r="F18" s="28">
        <v>1</v>
      </c>
      <c r="G18" s="28">
        <v>26</v>
      </c>
      <c r="H18" s="89">
        <f t="shared" si="0"/>
        <v>1.0384615384615385</v>
      </c>
    </row>
    <row r="19" spans="1:8" x14ac:dyDescent="0.2">
      <c r="A19" s="117" t="s">
        <v>66</v>
      </c>
      <c r="B19" s="28">
        <v>31</v>
      </c>
      <c r="C19" s="28">
        <v>198</v>
      </c>
      <c r="D19" s="28">
        <v>0</v>
      </c>
      <c r="E19" s="28">
        <v>229</v>
      </c>
      <c r="F19" s="28">
        <v>27</v>
      </c>
      <c r="G19" s="28">
        <v>173</v>
      </c>
      <c r="H19" s="89">
        <v>1.323699421965318</v>
      </c>
    </row>
    <row r="20" spans="1:8" x14ac:dyDescent="0.2">
      <c r="A20" s="117" t="s">
        <v>71</v>
      </c>
      <c r="B20" s="28">
        <v>9</v>
      </c>
      <c r="C20" s="28">
        <v>76</v>
      </c>
      <c r="D20" s="28">
        <v>0</v>
      </c>
      <c r="E20" s="28">
        <v>85</v>
      </c>
      <c r="F20" s="28">
        <v>7</v>
      </c>
      <c r="G20" s="28">
        <v>85</v>
      </c>
      <c r="H20" s="89">
        <v>1</v>
      </c>
    </row>
    <row r="21" spans="1:8" x14ac:dyDescent="0.2">
      <c r="A21" s="117" t="s">
        <v>76</v>
      </c>
      <c r="B21" s="28">
        <v>5</v>
      </c>
      <c r="C21" s="28">
        <v>46</v>
      </c>
      <c r="D21" s="28">
        <v>0</v>
      </c>
      <c r="E21" s="28">
        <f t="shared" si="1"/>
        <v>51</v>
      </c>
      <c r="F21" s="28">
        <v>5</v>
      </c>
      <c r="G21" s="28">
        <v>50</v>
      </c>
      <c r="H21" s="89">
        <f t="shared" si="0"/>
        <v>1.02</v>
      </c>
    </row>
    <row r="22" spans="1:8" x14ac:dyDescent="0.2">
      <c r="A22" s="117" t="s">
        <v>79</v>
      </c>
      <c r="B22" s="28">
        <v>1</v>
      </c>
      <c r="C22" s="28">
        <v>4</v>
      </c>
      <c r="D22" s="28">
        <v>0</v>
      </c>
      <c r="E22" s="28">
        <f t="shared" si="1"/>
        <v>5</v>
      </c>
      <c r="F22" s="28">
        <v>1</v>
      </c>
      <c r="G22" s="28">
        <v>4</v>
      </c>
      <c r="H22" s="89">
        <f t="shared" si="0"/>
        <v>1.25</v>
      </c>
    </row>
    <row r="23" spans="1:8" x14ac:dyDescent="0.2">
      <c r="A23" s="117" t="s">
        <v>82</v>
      </c>
      <c r="B23" s="28">
        <v>0</v>
      </c>
      <c r="C23" s="28">
        <v>3</v>
      </c>
      <c r="D23" s="28">
        <v>0</v>
      </c>
      <c r="E23" s="28">
        <f t="shared" si="1"/>
        <v>3</v>
      </c>
      <c r="F23" s="28">
        <v>0</v>
      </c>
      <c r="G23" s="28">
        <v>3</v>
      </c>
      <c r="H23" s="89">
        <f t="shared" si="0"/>
        <v>1</v>
      </c>
    </row>
    <row r="24" spans="1:8" x14ac:dyDescent="0.2">
      <c r="A24" s="117" t="s">
        <v>85</v>
      </c>
      <c r="B24" s="28">
        <v>20</v>
      </c>
      <c r="C24" s="28">
        <v>180</v>
      </c>
      <c r="D24" s="28">
        <v>0</v>
      </c>
      <c r="E24" s="28">
        <f t="shared" si="1"/>
        <v>200</v>
      </c>
      <c r="F24" s="28">
        <v>5</v>
      </c>
      <c r="G24" s="28">
        <v>203</v>
      </c>
      <c r="H24" s="89">
        <f t="shared" si="0"/>
        <v>0.98522167487684731</v>
      </c>
    </row>
    <row r="25" spans="1:8" x14ac:dyDescent="0.2">
      <c r="A25" s="117" t="s">
        <v>89</v>
      </c>
      <c r="B25" s="28">
        <v>5</v>
      </c>
      <c r="C25" s="28">
        <v>51</v>
      </c>
      <c r="D25" s="28">
        <v>0</v>
      </c>
      <c r="E25" s="28">
        <f t="shared" si="1"/>
        <v>56</v>
      </c>
      <c r="F25" s="28">
        <v>2</v>
      </c>
      <c r="G25" s="28">
        <v>46</v>
      </c>
      <c r="H25" s="89">
        <f t="shared" si="0"/>
        <v>1.2173913043478262</v>
      </c>
    </row>
    <row r="26" spans="1:8" x14ac:dyDescent="0.2">
      <c r="A26" s="117" t="s">
        <v>92</v>
      </c>
      <c r="B26" s="28">
        <v>13</v>
      </c>
      <c r="C26" s="28">
        <v>51</v>
      </c>
      <c r="D26" s="28">
        <v>0</v>
      </c>
      <c r="E26" s="28">
        <f t="shared" si="1"/>
        <v>64</v>
      </c>
      <c r="F26" s="28">
        <v>13</v>
      </c>
      <c r="G26" s="28">
        <v>86</v>
      </c>
      <c r="H26" s="89">
        <f t="shared" si="0"/>
        <v>0.7441860465116279</v>
      </c>
    </row>
    <row r="27" spans="1:8" x14ac:dyDescent="0.2">
      <c r="A27" s="117" t="s">
        <v>95</v>
      </c>
      <c r="B27" s="28">
        <v>0</v>
      </c>
      <c r="C27" s="28">
        <v>7</v>
      </c>
      <c r="D27" s="28">
        <v>0</v>
      </c>
      <c r="E27" s="28">
        <f t="shared" si="1"/>
        <v>7</v>
      </c>
      <c r="F27" s="28">
        <v>0</v>
      </c>
      <c r="G27" s="28">
        <v>9</v>
      </c>
      <c r="H27" s="89">
        <f t="shared" si="0"/>
        <v>0.77777777777777779</v>
      </c>
    </row>
    <row r="28" spans="1:8" x14ac:dyDescent="0.2">
      <c r="A28" s="117" t="s">
        <v>98</v>
      </c>
      <c r="B28" s="28">
        <v>3</v>
      </c>
      <c r="C28" s="28">
        <v>16</v>
      </c>
      <c r="D28" s="28">
        <v>0</v>
      </c>
      <c r="E28" s="28">
        <f t="shared" si="1"/>
        <v>19</v>
      </c>
      <c r="F28" s="28">
        <v>2</v>
      </c>
      <c r="G28" s="28">
        <v>18</v>
      </c>
      <c r="H28" s="89">
        <f t="shared" si="0"/>
        <v>1.0555555555555556</v>
      </c>
    </row>
    <row r="29" spans="1:8" x14ac:dyDescent="0.2">
      <c r="A29" s="117" t="s">
        <v>101</v>
      </c>
      <c r="B29" s="28">
        <v>0</v>
      </c>
      <c r="C29" s="28">
        <v>2</v>
      </c>
      <c r="D29" s="28">
        <v>3</v>
      </c>
      <c r="E29" s="28">
        <f t="shared" si="1"/>
        <v>5</v>
      </c>
      <c r="F29" s="28">
        <v>0</v>
      </c>
      <c r="G29" s="28">
        <v>5</v>
      </c>
      <c r="H29" s="89">
        <f t="shared" si="0"/>
        <v>1</v>
      </c>
    </row>
    <row r="30" spans="1:8" x14ac:dyDescent="0.2">
      <c r="A30" s="117" t="s">
        <v>104</v>
      </c>
      <c r="B30" s="28">
        <v>0</v>
      </c>
      <c r="C30" s="28">
        <v>6</v>
      </c>
      <c r="D30" s="28">
        <v>0</v>
      </c>
      <c r="E30" s="28">
        <f t="shared" si="1"/>
        <v>6</v>
      </c>
      <c r="F30" s="28">
        <v>0</v>
      </c>
      <c r="G30" s="28">
        <v>6</v>
      </c>
      <c r="H30" s="89">
        <f t="shared" si="0"/>
        <v>1</v>
      </c>
    </row>
    <row r="31" spans="1:8" x14ac:dyDescent="0.2">
      <c r="A31" s="117" t="s">
        <v>107</v>
      </c>
      <c r="B31" s="28">
        <v>4</v>
      </c>
      <c r="C31" s="28">
        <v>32</v>
      </c>
      <c r="D31" s="28">
        <v>0</v>
      </c>
      <c r="E31" s="28">
        <f t="shared" si="1"/>
        <v>36</v>
      </c>
      <c r="F31" s="28">
        <v>4</v>
      </c>
      <c r="G31" s="28">
        <v>32</v>
      </c>
      <c r="H31" s="89">
        <f t="shared" si="0"/>
        <v>1.125</v>
      </c>
    </row>
    <row r="32" spans="1:8" x14ac:dyDescent="0.2">
      <c r="A32" s="117" t="s">
        <v>110</v>
      </c>
      <c r="B32" s="28">
        <v>4</v>
      </c>
      <c r="C32" s="28">
        <v>23</v>
      </c>
      <c r="D32" s="28">
        <v>0</v>
      </c>
      <c r="E32" s="28">
        <f t="shared" si="1"/>
        <v>27</v>
      </c>
      <c r="F32" s="28">
        <v>4</v>
      </c>
      <c r="G32" s="28">
        <v>30</v>
      </c>
      <c r="H32" s="89">
        <f t="shared" si="0"/>
        <v>0.9</v>
      </c>
    </row>
    <row r="33" spans="1:8" x14ac:dyDescent="0.2">
      <c r="A33" s="117" t="s">
        <v>113</v>
      </c>
      <c r="B33" s="28">
        <v>9</v>
      </c>
      <c r="C33" s="28">
        <v>89</v>
      </c>
      <c r="D33" s="28">
        <v>0</v>
      </c>
      <c r="E33" s="28">
        <f t="shared" si="1"/>
        <v>98</v>
      </c>
      <c r="F33" s="28">
        <v>4</v>
      </c>
      <c r="G33" s="28">
        <v>103</v>
      </c>
      <c r="H33" s="89">
        <f t="shared" si="0"/>
        <v>0.95145631067961167</v>
      </c>
    </row>
    <row r="34" spans="1:8" x14ac:dyDescent="0.2">
      <c r="A34" s="117" t="s">
        <v>116</v>
      </c>
      <c r="B34" s="28">
        <v>1</v>
      </c>
      <c r="C34" s="28">
        <v>10</v>
      </c>
      <c r="D34" s="28">
        <v>0</v>
      </c>
      <c r="E34" s="28">
        <f t="shared" si="1"/>
        <v>11</v>
      </c>
      <c r="F34" s="28">
        <v>0</v>
      </c>
      <c r="G34" s="28">
        <v>11</v>
      </c>
      <c r="H34" s="89">
        <f t="shared" si="0"/>
        <v>1</v>
      </c>
    </row>
    <row r="35" spans="1:8" x14ac:dyDescent="0.2">
      <c r="A35" s="117" t="s">
        <v>119</v>
      </c>
      <c r="B35" s="28">
        <v>4</v>
      </c>
      <c r="C35" s="28">
        <v>17</v>
      </c>
      <c r="D35" s="28">
        <v>0</v>
      </c>
      <c r="E35" s="28">
        <f t="shared" si="1"/>
        <v>21</v>
      </c>
      <c r="F35" s="28">
        <v>4</v>
      </c>
      <c r="G35" s="28">
        <v>10</v>
      </c>
      <c r="H35" s="89">
        <f t="shared" si="0"/>
        <v>2.1</v>
      </c>
    </row>
    <row r="36" spans="1:8" x14ac:dyDescent="0.2">
      <c r="A36" s="117" t="s">
        <v>122</v>
      </c>
      <c r="B36" s="28">
        <v>14</v>
      </c>
      <c r="C36" s="28">
        <v>135</v>
      </c>
      <c r="D36" s="28">
        <v>0</v>
      </c>
      <c r="E36" s="28">
        <v>149</v>
      </c>
      <c r="F36" s="28">
        <v>1</v>
      </c>
      <c r="G36" s="28">
        <v>131</v>
      </c>
      <c r="H36" s="89">
        <v>1.1374045801526718</v>
      </c>
    </row>
    <row r="37" spans="1:8" x14ac:dyDescent="0.2">
      <c r="A37" s="117" t="s">
        <v>127</v>
      </c>
      <c r="B37" s="28">
        <v>1</v>
      </c>
      <c r="C37" s="28">
        <v>38</v>
      </c>
      <c r="D37" s="28">
        <v>0</v>
      </c>
      <c r="E37" s="28">
        <f t="shared" si="1"/>
        <v>39</v>
      </c>
      <c r="F37" s="28">
        <v>1</v>
      </c>
      <c r="G37" s="28">
        <v>37</v>
      </c>
      <c r="H37" s="89">
        <f t="shared" si="0"/>
        <v>1.0540540540540539</v>
      </c>
    </row>
    <row r="38" spans="1:8" x14ac:dyDescent="0.2">
      <c r="A38" s="117" t="s">
        <v>129</v>
      </c>
      <c r="B38" s="28">
        <v>2</v>
      </c>
      <c r="C38" s="28">
        <v>22</v>
      </c>
      <c r="D38" s="28">
        <v>0</v>
      </c>
      <c r="E38" s="28">
        <f t="shared" si="1"/>
        <v>24</v>
      </c>
      <c r="F38" s="28">
        <v>1</v>
      </c>
      <c r="G38" s="28">
        <v>23</v>
      </c>
      <c r="H38" s="89">
        <f t="shared" si="0"/>
        <v>1.0434782608695652</v>
      </c>
    </row>
    <row r="39" spans="1:8" x14ac:dyDescent="0.2">
      <c r="A39" s="117" t="s">
        <v>132</v>
      </c>
      <c r="B39" s="28">
        <v>3</v>
      </c>
      <c r="C39" s="28">
        <v>15</v>
      </c>
      <c r="D39" s="28">
        <v>0</v>
      </c>
      <c r="E39" s="28">
        <f t="shared" si="1"/>
        <v>18</v>
      </c>
      <c r="F39" s="28">
        <v>3</v>
      </c>
      <c r="G39" s="28">
        <v>19</v>
      </c>
      <c r="H39" s="89">
        <f t="shared" si="0"/>
        <v>0.94736842105263153</v>
      </c>
    </row>
    <row r="40" spans="1:8" x14ac:dyDescent="0.2">
      <c r="A40" s="117" t="s">
        <v>135</v>
      </c>
      <c r="B40" s="28">
        <v>9</v>
      </c>
      <c r="C40" s="28">
        <v>89</v>
      </c>
      <c r="D40" s="28">
        <v>0</v>
      </c>
      <c r="E40" s="28">
        <f t="shared" si="1"/>
        <v>98</v>
      </c>
      <c r="F40" s="28">
        <v>6</v>
      </c>
      <c r="G40" s="28">
        <v>98</v>
      </c>
      <c r="H40" s="89">
        <f t="shared" si="0"/>
        <v>1</v>
      </c>
    </row>
    <row r="41" spans="1:8" x14ac:dyDescent="0.2">
      <c r="A41" s="117" t="s">
        <v>138</v>
      </c>
      <c r="B41" s="28">
        <v>4</v>
      </c>
      <c r="C41" s="28">
        <v>70</v>
      </c>
      <c r="D41" s="28">
        <v>0</v>
      </c>
      <c r="E41" s="28">
        <f t="shared" si="1"/>
        <v>74</v>
      </c>
      <c r="F41" s="28">
        <v>4</v>
      </c>
      <c r="G41" s="28">
        <v>63</v>
      </c>
      <c r="H41" s="89">
        <f t="shared" si="0"/>
        <v>1.1746031746031746</v>
      </c>
    </row>
    <row r="42" spans="1:8" x14ac:dyDescent="0.2">
      <c r="A42" s="117" t="s">
        <v>141</v>
      </c>
      <c r="B42" s="28">
        <v>7</v>
      </c>
      <c r="C42" s="28">
        <v>89</v>
      </c>
      <c r="D42" s="28">
        <v>0</v>
      </c>
      <c r="E42" s="28">
        <f t="shared" si="1"/>
        <v>96</v>
      </c>
      <c r="F42" s="28">
        <v>3</v>
      </c>
      <c r="G42" s="28">
        <v>77</v>
      </c>
      <c r="H42" s="89">
        <f t="shared" si="0"/>
        <v>1.2467532467532467</v>
      </c>
    </row>
    <row r="43" spans="1:8" x14ac:dyDescent="0.2">
      <c r="A43" s="117" t="s">
        <v>144</v>
      </c>
      <c r="B43" s="28">
        <v>6</v>
      </c>
      <c r="C43" s="28">
        <v>29</v>
      </c>
      <c r="D43" s="28">
        <v>0</v>
      </c>
      <c r="E43" s="28">
        <f t="shared" si="1"/>
        <v>35</v>
      </c>
      <c r="F43" s="28">
        <v>0</v>
      </c>
      <c r="G43" s="28">
        <v>41</v>
      </c>
      <c r="H43" s="89">
        <f t="shared" si="0"/>
        <v>0.85365853658536583</v>
      </c>
    </row>
    <row r="44" spans="1:8" x14ac:dyDescent="0.2">
      <c r="A44" s="117" t="s">
        <v>147</v>
      </c>
      <c r="B44" s="28">
        <v>6</v>
      </c>
      <c r="C44" s="28">
        <v>68</v>
      </c>
      <c r="D44" s="28">
        <v>0</v>
      </c>
      <c r="E44" s="28">
        <v>74</v>
      </c>
      <c r="F44" s="28">
        <v>0</v>
      </c>
      <c r="G44" s="28">
        <v>51</v>
      </c>
      <c r="H44" s="89">
        <v>1.4509803921568627</v>
      </c>
    </row>
    <row r="45" spans="1:8" x14ac:dyDescent="0.2">
      <c r="A45" s="117" t="s">
        <v>152</v>
      </c>
      <c r="B45" s="28">
        <v>4</v>
      </c>
      <c r="C45" s="28">
        <v>121</v>
      </c>
      <c r="D45" s="28">
        <v>0</v>
      </c>
      <c r="E45" s="28">
        <f t="shared" si="1"/>
        <v>125</v>
      </c>
      <c r="F45" s="28">
        <v>4</v>
      </c>
      <c r="G45" s="28">
        <v>36</v>
      </c>
      <c r="H45" s="89">
        <f t="shared" si="0"/>
        <v>3.4722222222222223</v>
      </c>
    </row>
    <row r="46" spans="1:8" x14ac:dyDescent="0.2">
      <c r="A46" s="117" t="s">
        <v>155</v>
      </c>
      <c r="B46" s="28">
        <v>1</v>
      </c>
      <c r="C46" s="28">
        <v>49</v>
      </c>
      <c r="D46" s="28">
        <v>0</v>
      </c>
      <c r="E46" s="28">
        <v>50</v>
      </c>
      <c r="F46" s="28">
        <v>0</v>
      </c>
      <c r="G46" s="28">
        <v>49</v>
      </c>
      <c r="H46" s="89">
        <v>1.0204081632653061</v>
      </c>
    </row>
    <row r="47" spans="1:8" x14ac:dyDescent="0.2">
      <c r="A47" s="117" t="s">
        <v>160</v>
      </c>
      <c r="B47" s="28">
        <v>1</v>
      </c>
      <c r="C47" s="28">
        <v>30</v>
      </c>
      <c r="D47" s="28">
        <v>0</v>
      </c>
      <c r="E47" s="28">
        <f t="shared" si="1"/>
        <v>31</v>
      </c>
      <c r="F47" s="28">
        <v>0</v>
      </c>
      <c r="G47" s="28">
        <v>20</v>
      </c>
      <c r="H47" s="89">
        <f t="shared" si="0"/>
        <v>1.55</v>
      </c>
    </row>
    <row r="48" spans="1:8" x14ac:dyDescent="0.2">
      <c r="A48" s="117" t="s">
        <v>163</v>
      </c>
      <c r="B48" s="28">
        <v>5</v>
      </c>
      <c r="C48" s="28">
        <v>37</v>
      </c>
      <c r="D48" s="28">
        <v>0</v>
      </c>
      <c r="E48" s="28">
        <f t="shared" si="1"/>
        <v>42</v>
      </c>
      <c r="F48" s="28">
        <v>4</v>
      </c>
      <c r="G48" s="28">
        <v>29</v>
      </c>
      <c r="H48" s="89">
        <f t="shared" si="0"/>
        <v>1.4482758620689655</v>
      </c>
    </row>
    <row r="49" spans="1:8" x14ac:dyDescent="0.2">
      <c r="A49" s="117" t="s">
        <v>166</v>
      </c>
      <c r="B49" s="28">
        <v>6</v>
      </c>
      <c r="C49" s="28">
        <v>94</v>
      </c>
      <c r="D49" s="28">
        <v>0</v>
      </c>
      <c r="E49" s="28">
        <f t="shared" si="1"/>
        <v>100</v>
      </c>
      <c r="F49" s="28">
        <v>5</v>
      </c>
      <c r="G49" s="28">
        <v>58</v>
      </c>
      <c r="H49" s="89">
        <f t="shared" si="0"/>
        <v>1.7241379310344827</v>
      </c>
    </row>
    <row r="50" spans="1:8" x14ac:dyDescent="0.2">
      <c r="A50" s="117" t="s">
        <v>169</v>
      </c>
      <c r="B50" s="28">
        <v>4</v>
      </c>
      <c r="C50" s="28">
        <v>15</v>
      </c>
      <c r="D50" s="28">
        <v>0</v>
      </c>
      <c r="E50" s="28">
        <f t="shared" si="1"/>
        <v>19</v>
      </c>
      <c r="F50" s="28">
        <v>2</v>
      </c>
      <c r="G50" s="28">
        <v>17</v>
      </c>
      <c r="H50" s="89">
        <f t="shared" si="0"/>
        <v>1.1176470588235294</v>
      </c>
    </row>
    <row r="51" spans="1:8" x14ac:dyDescent="0.2">
      <c r="A51" s="117" t="s">
        <v>172</v>
      </c>
      <c r="B51" s="28">
        <v>7</v>
      </c>
      <c r="C51" s="28">
        <v>73</v>
      </c>
      <c r="D51" s="28">
        <v>0</v>
      </c>
      <c r="E51" s="28">
        <f t="shared" si="1"/>
        <v>80</v>
      </c>
      <c r="F51" s="28">
        <v>1</v>
      </c>
      <c r="G51" s="28">
        <v>82</v>
      </c>
      <c r="H51" s="89">
        <f t="shared" si="0"/>
        <v>0.97560975609756095</v>
      </c>
    </row>
    <row r="52" spans="1:8" x14ac:dyDescent="0.2">
      <c r="A52" s="117" t="s">
        <v>174</v>
      </c>
      <c r="B52" s="28">
        <v>2</v>
      </c>
      <c r="C52" s="28">
        <v>30</v>
      </c>
      <c r="D52" s="28">
        <v>0</v>
      </c>
      <c r="E52" s="28">
        <f t="shared" si="1"/>
        <v>32</v>
      </c>
      <c r="F52" s="28">
        <v>2</v>
      </c>
      <c r="G52" s="28">
        <v>15</v>
      </c>
      <c r="H52" s="89">
        <f t="shared" si="0"/>
        <v>2.1333333333333333</v>
      </c>
    </row>
    <row r="53" spans="1:8" x14ac:dyDescent="0.2">
      <c r="A53" s="117" t="s">
        <v>177</v>
      </c>
      <c r="B53" s="28">
        <v>1</v>
      </c>
      <c r="C53" s="28">
        <v>26</v>
      </c>
      <c r="D53" s="28">
        <v>0</v>
      </c>
      <c r="E53" s="28">
        <f t="shared" si="1"/>
        <v>27</v>
      </c>
      <c r="F53" s="28">
        <v>1</v>
      </c>
      <c r="G53" s="28">
        <v>27</v>
      </c>
      <c r="H53" s="89">
        <f t="shared" si="0"/>
        <v>1</v>
      </c>
    </row>
    <row r="54" spans="1:8" x14ac:dyDescent="0.2">
      <c r="A54" s="117" t="s">
        <v>180</v>
      </c>
      <c r="B54" s="28">
        <v>179</v>
      </c>
      <c r="C54" s="28">
        <v>1999</v>
      </c>
      <c r="D54" s="28">
        <v>0</v>
      </c>
      <c r="E54" s="28">
        <v>2178</v>
      </c>
      <c r="F54" s="28">
        <v>64</v>
      </c>
      <c r="G54" s="28">
        <v>2517</v>
      </c>
      <c r="H54" s="89">
        <v>0.86531585220500595</v>
      </c>
    </row>
    <row r="55" spans="1:8" x14ac:dyDescent="0.2">
      <c r="A55" s="117" t="s">
        <v>208</v>
      </c>
      <c r="B55" s="28">
        <v>8</v>
      </c>
      <c r="C55" s="28">
        <v>64</v>
      </c>
      <c r="D55" s="28">
        <v>0</v>
      </c>
      <c r="E55" s="28">
        <f t="shared" ref="E55:E74" si="2">SUM(B55:D55)</f>
        <v>72</v>
      </c>
      <c r="F55" s="28">
        <v>72</v>
      </c>
      <c r="G55" s="28">
        <v>74</v>
      </c>
      <c r="H55" s="89">
        <f t="shared" ref="H55:H76" si="3">E55/G55</f>
        <v>0.97297297297297303</v>
      </c>
    </row>
    <row r="56" spans="1:8" x14ac:dyDescent="0.2">
      <c r="A56" s="117" t="s">
        <v>210</v>
      </c>
      <c r="B56" s="28">
        <v>6</v>
      </c>
      <c r="C56" s="28">
        <v>29</v>
      </c>
      <c r="D56" s="28">
        <v>0</v>
      </c>
      <c r="E56" s="28">
        <v>35</v>
      </c>
      <c r="F56" s="28">
        <v>6</v>
      </c>
      <c r="G56" s="28">
        <v>36</v>
      </c>
      <c r="H56" s="89">
        <v>0.97222222222222221</v>
      </c>
    </row>
    <row r="57" spans="1:8" x14ac:dyDescent="0.2">
      <c r="A57" s="117" t="s">
        <v>213</v>
      </c>
      <c r="B57" s="28">
        <v>2</v>
      </c>
      <c r="C57" s="28">
        <v>47</v>
      </c>
      <c r="D57" s="28">
        <v>0</v>
      </c>
      <c r="E57" s="28">
        <f t="shared" si="2"/>
        <v>49</v>
      </c>
      <c r="F57" s="28">
        <v>1</v>
      </c>
      <c r="G57" s="28">
        <v>46</v>
      </c>
      <c r="H57" s="89">
        <f t="shared" si="3"/>
        <v>1.0652173913043479</v>
      </c>
    </row>
    <row r="58" spans="1:8" x14ac:dyDescent="0.2">
      <c r="A58" s="117" t="s">
        <v>216</v>
      </c>
      <c r="B58" s="28">
        <v>3</v>
      </c>
      <c r="C58" s="28">
        <v>47</v>
      </c>
      <c r="D58" s="28">
        <v>0</v>
      </c>
      <c r="E58" s="28">
        <f t="shared" si="2"/>
        <v>50</v>
      </c>
      <c r="F58" s="28">
        <v>3</v>
      </c>
      <c r="G58" s="28">
        <v>34</v>
      </c>
      <c r="H58" s="89">
        <f t="shared" si="3"/>
        <v>1.4705882352941178</v>
      </c>
    </row>
    <row r="59" spans="1:8" x14ac:dyDescent="0.2">
      <c r="A59" s="117" t="s">
        <v>219</v>
      </c>
      <c r="B59" s="28">
        <v>31</v>
      </c>
      <c r="C59" s="28">
        <v>221</v>
      </c>
      <c r="D59" s="28">
        <v>1</v>
      </c>
      <c r="E59" s="28">
        <v>253</v>
      </c>
      <c r="F59" s="28">
        <v>28</v>
      </c>
      <c r="G59" s="28">
        <v>146</v>
      </c>
      <c r="H59" s="89">
        <v>1.7328767123287672</v>
      </c>
    </row>
    <row r="60" spans="1:8" x14ac:dyDescent="0.2">
      <c r="A60" s="117" t="s">
        <v>224</v>
      </c>
      <c r="B60" s="28">
        <v>5</v>
      </c>
      <c r="C60" s="28">
        <v>84</v>
      </c>
      <c r="D60" s="28">
        <v>0</v>
      </c>
      <c r="E60" s="28">
        <f t="shared" si="2"/>
        <v>89</v>
      </c>
      <c r="F60" s="28">
        <v>4</v>
      </c>
      <c r="G60" s="28">
        <v>64</v>
      </c>
      <c r="H60" s="89">
        <f t="shared" si="3"/>
        <v>1.390625</v>
      </c>
    </row>
    <row r="61" spans="1:8" x14ac:dyDescent="0.2">
      <c r="A61" s="117" t="s">
        <v>227</v>
      </c>
      <c r="B61" s="28">
        <v>4</v>
      </c>
      <c r="C61" s="28">
        <v>34</v>
      </c>
      <c r="D61" s="28">
        <v>2</v>
      </c>
      <c r="E61" s="28">
        <v>4</v>
      </c>
      <c r="F61" s="28">
        <v>0</v>
      </c>
      <c r="G61" s="28">
        <v>4</v>
      </c>
      <c r="H61" s="89">
        <f t="shared" si="3"/>
        <v>1</v>
      </c>
    </row>
    <row r="62" spans="1:8" x14ac:dyDescent="0.2">
      <c r="A62" s="117" t="s">
        <v>230</v>
      </c>
      <c r="B62" s="28">
        <v>26</v>
      </c>
      <c r="C62" s="28">
        <v>159</v>
      </c>
      <c r="D62" s="28">
        <v>0</v>
      </c>
      <c r="E62" s="28">
        <f t="shared" si="2"/>
        <v>185</v>
      </c>
      <c r="F62" s="28">
        <v>9</v>
      </c>
      <c r="G62" s="28">
        <v>113</v>
      </c>
      <c r="H62" s="89">
        <f t="shared" si="3"/>
        <v>1.6371681415929205</v>
      </c>
    </row>
    <row r="63" spans="1:8" x14ac:dyDescent="0.2">
      <c r="A63" s="117" t="s">
        <v>233</v>
      </c>
      <c r="B63" s="28">
        <v>5</v>
      </c>
      <c r="C63" s="28">
        <v>47</v>
      </c>
      <c r="D63" s="28">
        <v>0</v>
      </c>
      <c r="E63" s="28">
        <f t="shared" si="2"/>
        <v>52</v>
      </c>
      <c r="F63" s="28">
        <v>5</v>
      </c>
      <c r="G63" s="28">
        <v>23</v>
      </c>
      <c r="H63" s="89">
        <f t="shared" si="3"/>
        <v>2.2608695652173911</v>
      </c>
    </row>
    <row r="64" spans="1:8" x14ac:dyDescent="0.2">
      <c r="A64" s="117" t="s">
        <v>236</v>
      </c>
      <c r="B64" s="28">
        <v>0</v>
      </c>
      <c r="C64" s="28">
        <v>0</v>
      </c>
      <c r="D64" s="28">
        <v>0</v>
      </c>
      <c r="E64" s="28">
        <f t="shared" si="2"/>
        <v>0</v>
      </c>
      <c r="F64" s="28">
        <v>0</v>
      </c>
      <c r="G64" s="28">
        <v>0</v>
      </c>
      <c r="H64" s="89">
        <v>0</v>
      </c>
    </row>
    <row r="65" spans="1:8" x14ac:dyDescent="0.2">
      <c r="A65" s="117" t="s">
        <v>239</v>
      </c>
      <c r="B65" s="28">
        <v>3</v>
      </c>
      <c r="C65" s="28">
        <v>109</v>
      </c>
      <c r="D65" s="28">
        <v>0</v>
      </c>
      <c r="E65" s="28">
        <f t="shared" si="2"/>
        <v>112</v>
      </c>
      <c r="F65" s="28">
        <v>3</v>
      </c>
      <c r="G65" s="28">
        <v>109</v>
      </c>
      <c r="H65" s="89">
        <f t="shared" si="3"/>
        <v>1.0275229357798166</v>
      </c>
    </row>
    <row r="66" spans="1:8" x14ac:dyDescent="0.2">
      <c r="A66" s="117" t="s">
        <v>242</v>
      </c>
      <c r="B66" s="28">
        <v>7</v>
      </c>
      <c r="C66" s="28">
        <v>63</v>
      </c>
      <c r="D66" s="28">
        <v>0</v>
      </c>
      <c r="E66" s="28">
        <f t="shared" si="2"/>
        <v>70</v>
      </c>
      <c r="F66" s="28">
        <v>6</v>
      </c>
      <c r="G66" s="28">
        <v>73</v>
      </c>
      <c r="H66" s="89">
        <f t="shared" si="3"/>
        <v>0.95890410958904104</v>
      </c>
    </row>
    <row r="67" spans="1:8" x14ac:dyDescent="0.2">
      <c r="A67" s="117" t="s">
        <v>246</v>
      </c>
      <c r="B67" s="28">
        <v>8</v>
      </c>
      <c r="C67" s="28">
        <v>66</v>
      </c>
      <c r="D67" s="28">
        <v>0</v>
      </c>
      <c r="E67" s="28">
        <f t="shared" si="2"/>
        <v>74</v>
      </c>
      <c r="F67" s="28">
        <v>4</v>
      </c>
      <c r="G67" s="28">
        <v>98</v>
      </c>
      <c r="H67" s="89">
        <f t="shared" si="3"/>
        <v>0.75510204081632648</v>
      </c>
    </row>
    <row r="68" spans="1:8" x14ac:dyDescent="0.2">
      <c r="A68" s="117" t="s">
        <v>249</v>
      </c>
      <c r="B68" s="28">
        <v>9</v>
      </c>
      <c r="C68" s="28">
        <v>66</v>
      </c>
      <c r="D68" s="28">
        <v>1</v>
      </c>
      <c r="E68" s="28">
        <f t="shared" si="2"/>
        <v>76</v>
      </c>
      <c r="F68" s="28">
        <v>2</v>
      </c>
      <c r="G68" s="28">
        <v>77</v>
      </c>
      <c r="H68" s="89">
        <f t="shared" si="3"/>
        <v>0.98701298701298701</v>
      </c>
    </row>
    <row r="69" spans="1:8" x14ac:dyDescent="0.2">
      <c r="A69" s="117" t="s">
        <v>252</v>
      </c>
      <c r="B69" s="28">
        <v>7</v>
      </c>
      <c r="C69" s="28">
        <v>62</v>
      </c>
      <c r="D69" s="28">
        <v>0</v>
      </c>
      <c r="E69" s="28">
        <f t="shared" si="2"/>
        <v>69</v>
      </c>
      <c r="F69" s="28">
        <v>2</v>
      </c>
      <c r="G69" s="28">
        <v>83</v>
      </c>
      <c r="H69" s="89">
        <f t="shared" si="3"/>
        <v>0.83132530120481929</v>
      </c>
    </row>
    <row r="70" spans="1:8" x14ac:dyDescent="0.2">
      <c r="A70" s="117" t="s">
        <v>255</v>
      </c>
      <c r="B70" s="28">
        <v>0</v>
      </c>
      <c r="C70" s="28">
        <v>28</v>
      </c>
      <c r="D70" s="28">
        <v>0</v>
      </c>
      <c r="E70" s="28">
        <f t="shared" si="2"/>
        <v>28</v>
      </c>
      <c r="F70" s="28">
        <v>0</v>
      </c>
      <c r="G70" s="28">
        <v>22</v>
      </c>
      <c r="H70" s="89">
        <f t="shared" si="3"/>
        <v>1.2727272727272727</v>
      </c>
    </row>
    <row r="71" spans="1:8" x14ac:dyDescent="0.2">
      <c r="A71" s="117" t="s">
        <v>258</v>
      </c>
      <c r="B71" s="28">
        <v>136</v>
      </c>
      <c r="C71" s="28">
        <v>1678</v>
      </c>
      <c r="D71" s="28">
        <v>6</v>
      </c>
      <c r="E71" s="28">
        <v>1820</v>
      </c>
      <c r="F71" s="28">
        <v>86</v>
      </c>
      <c r="G71" s="28">
        <v>1794</v>
      </c>
      <c r="H71" s="89">
        <v>1.0144927536231885</v>
      </c>
    </row>
    <row r="72" spans="1:8" x14ac:dyDescent="0.2">
      <c r="A72" s="117" t="s">
        <v>269</v>
      </c>
      <c r="B72" s="28">
        <v>5</v>
      </c>
      <c r="C72" s="28">
        <v>81</v>
      </c>
      <c r="D72" s="28">
        <v>0</v>
      </c>
      <c r="E72" s="28">
        <v>86</v>
      </c>
      <c r="F72" s="28">
        <v>5</v>
      </c>
      <c r="G72" s="28">
        <v>79</v>
      </c>
      <c r="H72" s="89">
        <v>1.0886075949367089</v>
      </c>
    </row>
    <row r="73" spans="1:8" x14ac:dyDescent="0.2">
      <c r="A73" s="117" t="s">
        <v>273</v>
      </c>
      <c r="B73" s="28">
        <v>10</v>
      </c>
      <c r="C73" s="28">
        <v>103</v>
      </c>
      <c r="D73" s="28">
        <v>0</v>
      </c>
      <c r="E73" s="28">
        <f t="shared" si="2"/>
        <v>113</v>
      </c>
      <c r="F73" s="28">
        <v>5</v>
      </c>
      <c r="G73" s="28">
        <v>109</v>
      </c>
      <c r="H73" s="89">
        <f t="shared" si="3"/>
        <v>1.036697247706422</v>
      </c>
    </row>
    <row r="74" spans="1:8" x14ac:dyDescent="0.2">
      <c r="A74" s="117" t="s">
        <v>276</v>
      </c>
      <c r="B74" s="28">
        <v>1</v>
      </c>
      <c r="C74" s="28">
        <v>20</v>
      </c>
      <c r="D74" s="28">
        <v>0</v>
      </c>
      <c r="E74" s="28">
        <f t="shared" si="2"/>
        <v>21</v>
      </c>
      <c r="F74" s="28">
        <v>0</v>
      </c>
      <c r="G74" s="28">
        <v>22</v>
      </c>
      <c r="H74" s="89">
        <f t="shared" si="3"/>
        <v>0.95454545454545459</v>
      </c>
    </row>
    <row r="75" spans="1:8" ht="13.5" thickBot="1" x14ac:dyDescent="0.25">
      <c r="A75" s="117" t="s">
        <v>279</v>
      </c>
      <c r="B75" s="28">
        <v>3</v>
      </c>
      <c r="C75" s="28">
        <v>43</v>
      </c>
      <c r="D75" s="28">
        <v>0</v>
      </c>
      <c r="E75" s="28">
        <v>46</v>
      </c>
      <c r="F75" s="28">
        <v>1</v>
      </c>
      <c r="G75" s="28">
        <v>46</v>
      </c>
      <c r="H75" s="89">
        <v>1</v>
      </c>
    </row>
    <row r="76" spans="1:8" ht="13.5" thickTop="1" x14ac:dyDescent="0.2">
      <c r="A76" s="118" t="s">
        <v>481</v>
      </c>
      <c r="B76" s="92">
        <f>SUM(B3:B75)</f>
        <v>799</v>
      </c>
      <c r="C76" s="92">
        <f>SUM(C3:C75)</f>
        <v>8421</v>
      </c>
      <c r="D76" s="92">
        <f>SUM(D3:D75)</f>
        <v>17</v>
      </c>
      <c r="E76" s="92">
        <f t="shared" ref="E76" si="4">B76+C76+D76</f>
        <v>9237</v>
      </c>
      <c r="F76" s="92">
        <f>SUM(F3:F75)</f>
        <v>505</v>
      </c>
      <c r="G76" s="92">
        <f>SUM(G3:G75)</f>
        <v>8838</v>
      </c>
      <c r="H76" s="93">
        <f t="shared" si="3"/>
        <v>1.0451459606245757</v>
      </c>
    </row>
    <row r="78" spans="1:8" x14ac:dyDescent="0.2">
      <c r="A78" s="119"/>
      <c r="B78" s="80"/>
      <c r="C78" s="80"/>
      <c r="D78" s="80"/>
      <c r="E78" s="80"/>
      <c r="F78" s="80"/>
      <c r="G78" s="80"/>
      <c r="H78" s="94"/>
    </row>
    <row r="80" spans="1:8" x14ac:dyDescent="0.2">
      <c r="A80" s="119"/>
      <c r="B80" s="80"/>
      <c r="C80" s="80"/>
      <c r="D80" s="80"/>
      <c r="E80" s="80"/>
      <c r="F80" s="80"/>
      <c r="G80" s="80"/>
      <c r="H80" s="94"/>
    </row>
  </sheetData>
  <mergeCells count="1">
    <mergeCell ref="B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7"/>
  <sheetViews>
    <sheetView zoomScaleNormal="100" workbookViewId="0">
      <selection activeCell="O18" sqref="O18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121">
        <v>45200</v>
      </c>
      <c r="E1" s="121"/>
      <c r="F1" s="121"/>
      <c r="G1" s="121"/>
      <c r="H1" s="121"/>
      <c r="I1" s="121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>
        <v>3</v>
      </c>
      <c r="E3" s="44">
        <v>31</v>
      </c>
      <c r="F3" s="44">
        <v>0</v>
      </c>
      <c r="G3" s="44">
        <f>SUM(D3:F3)</f>
        <v>34</v>
      </c>
      <c r="H3" s="44">
        <v>0</v>
      </c>
      <c r="I3" s="44">
        <v>29</v>
      </c>
      <c r="J3" s="45">
        <f t="shared" ref="J3:J75" si="0">G3/I3</f>
        <v>1.1724137931034482</v>
      </c>
    </row>
    <row r="4" spans="1:10" x14ac:dyDescent="0.2">
      <c r="A4" s="16" t="s">
        <v>12</v>
      </c>
      <c r="B4" s="16" t="s">
        <v>13</v>
      </c>
      <c r="C4" s="16" t="s">
        <v>13</v>
      </c>
      <c r="D4" s="44">
        <v>1</v>
      </c>
      <c r="E4" s="44">
        <v>21</v>
      </c>
      <c r="F4" s="44">
        <v>0</v>
      </c>
      <c r="G4" s="44">
        <f t="shared" ref="G4:G76" si="1">SUM(D4:F4)</f>
        <v>22</v>
      </c>
      <c r="H4" s="44">
        <v>1</v>
      </c>
      <c r="I4" s="44">
        <v>22</v>
      </c>
      <c r="J4" s="45">
        <f t="shared" si="0"/>
        <v>1</v>
      </c>
    </row>
    <row r="5" spans="1:10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12</v>
      </c>
      <c r="F5" s="44">
        <v>0</v>
      </c>
      <c r="G5" s="44">
        <f t="shared" si="1"/>
        <v>12</v>
      </c>
      <c r="H5" s="44">
        <v>0</v>
      </c>
      <c r="I5" s="44">
        <v>11</v>
      </c>
      <c r="J5" s="45">
        <f t="shared" si="0"/>
        <v>1.0909090909090908</v>
      </c>
    </row>
    <row r="6" spans="1:10" x14ac:dyDescent="0.2">
      <c r="A6" s="16" t="s">
        <v>16</v>
      </c>
      <c r="B6" s="16" t="s">
        <v>17</v>
      </c>
      <c r="C6" s="16" t="s">
        <v>18</v>
      </c>
      <c r="D6" s="44">
        <v>4</v>
      </c>
      <c r="E6" s="44">
        <v>23</v>
      </c>
      <c r="F6" s="44">
        <v>0</v>
      </c>
      <c r="G6" s="44">
        <f t="shared" si="1"/>
        <v>27</v>
      </c>
      <c r="H6" s="44">
        <v>2</v>
      </c>
      <c r="I6" s="44">
        <v>24</v>
      </c>
      <c r="J6" s="45">
        <f t="shared" si="0"/>
        <v>1.125</v>
      </c>
    </row>
    <row r="7" spans="1:10" x14ac:dyDescent="0.2">
      <c r="A7" s="16" t="s">
        <v>19</v>
      </c>
      <c r="B7" s="16" t="s">
        <v>17</v>
      </c>
      <c r="C7" s="16" t="s">
        <v>20</v>
      </c>
      <c r="D7" s="44">
        <v>13</v>
      </c>
      <c r="E7" s="44">
        <v>83</v>
      </c>
      <c r="F7" s="44">
        <v>0</v>
      </c>
      <c r="G7" s="44">
        <f t="shared" si="1"/>
        <v>96</v>
      </c>
      <c r="H7" s="44">
        <v>0</v>
      </c>
      <c r="I7" s="44">
        <v>75</v>
      </c>
      <c r="J7" s="45">
        <f t="shared" si="0"/>
        <v>1.28</v>
      </c>
    </row>
    <row r="8" spans="1:10" x14ac:dyDescent="0.2">
      <c r="A8" s="16" t="s">
        <v>21</v>
      </c>
      <c r="B8" s="16" t="s">
        <v>22</v>
      </c>
      <c r="C8" s="16" t="s">
        <v>23</v>
      </c>
      <c r="D8" s="44">
        <v>2</v>
      </c>
      <c r="E8" s="44">
        <v>25</v>
      </c>
      <c r="F8" s="44">
        <v>2</v>
      </c>
      <c r="G8" s="44">
        <f t="shared" si="1"/>
        <v>29</v>
      </c>
      <c r="H8" s="44">
        <v>0</v>
      </c>
      <c r="I8" s="44">
        <v>28</v>
      </c>
      <c r="J8" s="45">
        <f t="shared" si="0"/>
        <v>1.0357142857142858</v>
      </c>
    </row>
    <row r="9" spans="1:10" x14ac:dyDescent="0.2">
      <c r="A9" s="16" t="s">
        <v>24</v>
      </c>
      <c r="B9" s="16" t="s">
        <v>25</v>
      </c>
      <c r="C9" s="16" t="s">
        <v>26</v>
      </c>
      <c r="D9" s="44">
        <v>8</v>
      </c>
      <c r="E9" s="44">
        <v>85</v>
      </c>
      <c r="F9" s="44">
        <v>2</v>
      </c>
      <c r="G9" s="44">
        <f t="shared" si="1"/>
        <v>95</v>
      </c>
      <c r="H9" s="44">
        <v>8</v>
      </c>
      <c r="I9" s="44">
        <v>99</v>
      </c>
      <c r="J9" s="45">
        <f t="shared" si="0"/>
        <v>0.95959595959595956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>
        <v>6</v>
      </c>
      <c r="E10" s="44">
        <v>28</v>
      </c>
      <c r="F10" s="44">
        <v>0</v>
      </c>
      <c r="G10" s="44">
        <f t="shared" si="1"/>
        <v>34</v>
      </c>
      <c r="H10" s="44">
        <v>6</v>
      </c>
      <c r="I10" s="44">
        <v>31</v>
      </c>
      <c r="J10" s="45">
        <f t="shared" si="0"/>
        <v>1.096774193548387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>
        <v>10</v>
      </c>
      <c r="E11" s="44">
        <v>67</v>
      </c>
      <c r="F11" s="44">
        <v>0</v>
      </c>
      <c r="G11" s="44">
        <f t="shared" si="1"/>
        <v>77</v>
      </c>
      <c r="H11" s="44">
        <v>6</v>
      </c>
      <c r="I11" s="44">
        <v>40</v>
      </c>
      <c r="J11" s="45">
        <f t="shared" si="0"/>
        <v>1.925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>
        <v>13</v>
      </c>
      <c r="E12" s="44">
        <v>164</v>
      </c>
      <c r="F12" s="44">
        <v>1</v>
      </c>
      <c r="G12" s="44">
        <f t="shared" si="1"/>
        <v>178</v>
      </c>
      <c r="H12" s="44">
        <v>7</v>
      </c>
      <c r="I12" s="44">
        <v>202</v>
      </c>
      <c r="J12" s="45">
        <f t="shared" si="0"/>
        <v>0.88118811881188119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>
        <v>1</v>
      </c>
      <c r="E13" s="44">
        <v>80</v>
      </c>
      <c r="F13" s="44">
        <v>0</v>
      </c>
      <c r="G13" s="44">
        <f t="shared" si="1"/>
        <v>81</v>
      </c>
      <c r="H13" s="44">
        <v>1</v>
      </c>
      <c r="I13" s="44">
        <v>86</v>
      </c>
      <c r="J13" s="45">
        <f t="shared" si="0"/>
        <v>0.94186046511627908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>
        <v>0</v>
      </c>
      <c r="E14" s="44">
        <v>13</v>
      </c>
      <c r="F14" s="44">
        <v>0</v>
      </c>
      <c r="G14" s="44">
        <f t="shared" si="1"/>
        <v>13</v>
      </c>
      <c r="H14" s="44">
        <v>0</v>
      </c>
      <c r="I14" s="44">
        <v>11</v>
      </c>
      <c r="J14" s="45">
        <f t="shared" si="0"/>
        <v>1.1818181818181819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>
        <v>6</v>
      </c>
      <c r="E15" s="44">
        <v>33</v>
      </c>
      <c r="F15" s="44">
        <v>0</v>
      </c>
      <c r="G15" s="44">
        <f t="shared" si="1"/>
        <v>39</v>
      </c>
      <c r="H15" s="44">
        <v>0</v>
      </c>
      <c r="I15" s="44">
        <v>37</v>
      </c>
      <c r="J15" s="45">
        <f t="shared" si="0"/>
        <v>1.0540540540540539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>
        <v>6</v>
      </c>
      <c r="E16" s="44">
        <v>89</v>
      </c>
      <c r="F16" s="44">
        <v>0</v>
      </c>
      <c r="G16" s="44">
        <f t="shared" si="1"/>
        <v>95</v>
      </c>
      <c r="H16" s="44">
        <v>6</v>
      </c>
      <c r="I16" s="44">
        <v>33</v>
      </c>
      <c r="J16" s="45">
        <f t="shared" si="0"/>
        <v>2.8787878787878789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17</v>
      </c>
      <c r="E17" s="44">
        <v>271</v>
      </c>
      <c r="F17" s="44">
        <v>0</v>
      </c>
      <c r="G17" s="44">
        <f t="shared" si="1"/>
        <v>288</v>
      </c>
      <c r="H17" s="44">
        <v>8</v>
      </c>
      <c r="I17" s="44">
        <v>317</v>
      </c>
      <c r="J17" s="45">
        <f t="shared" si="0"/>
        <v>0.90851735015772872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3</v>
      </c>
      <c r="E18" s="44">
        <v>213</v>
      </c>
      <c r="F18" s="44">
        <v>0</v>
      </c>
      <c r="G18" s="44">
        <f t="shared" si="1"/>
        <v>216</v>
      </c>
      <c r="H18" s="44">
        <v>2</v>
      </c>
      <c r="I18" s="44">
        <v>190</v>
      </c>
      <c r="J18" s="45">
        <f t="shared" si="0"/>
        <v>1.1368421052631579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0</v>
      </c>
      <c r="E19" s="44">
        <v>26</v>
      </c>
      <c r="F19" s="44">
        <v>0</v>
      </c>
      <c r="G19" s="44">
        <f t="shared" si="1"/>
        <v>26</v>
      </c>
      <c r="H19" s="44">
        <v>26</v>
      </c>
      <c r="I19" s="44">
        <v>10</v>
      </c>
      <c r="J19" s="45">
        <f t="shared" si="0"/>
        <v>2.6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29</v>
      </c>
      <c r="E20" s="44">
        <v>344</v>
      </c>
      <c r="F20" s="44">
        <v>1</v>
      </c>
      <c r="G20" s="44">
        <f t="shared" si="1"/>
        <v>374</v>
      </c>
      <c r="H20" s="44">
        <v>13</v>
      </c>
      <c r="I20" s="44">
        <v>329</v>
      </c>
      <c r="J20" s="45">
        <f t="shared" si="0"/>
        <v>1.1367781155015197</v>
      </c>
    </row>
    <row r="21" spans="1:10" x14ac:dyDescent="0.2">
      <c r="A21" s="56" t="s">
        <v>57</v>
      </c>
      <c r="B21" s="16" t="s">
        <v>55</v>
      </c>
      <c r="C21" s="16" t="s">
        <v>404</v>
      </c>
      <c r="D21" s="44">
        <v>0</v>
      </c>
      <c r="E21" s="44">
        <v>19</v>
      </c>
      <c r="F21" s="44">
        <v>0</v>
      </c>
      <c r="G21" s="44">
        <f t="shared" si="1"/>
        <v>19</v>
      </c>
      <c r="H21" s="44">
        <v>0</v>
      </c>
      <c r="I21" s="44">
        <v>19</v>
      </c>
      <c r="J21" s="45">
        <f t="shared" si="0"/>
        <v>1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>
        <v>6</v>
      </c>
      <c r="E22" s="44">
        <v>17</v>
      </c>
      <c r="F22" s="44">
        <v>0</v>
      </c>
      <c r="G22" s="44">
        <f t="shared" si="1"/>
        <v>23</v>
      </c>
      <c r="H22" s="44">
        <v>6</v>
      </c>
      <c r="I22" s="44">
        <v>19</v>
      </c>
      <c r="J22" s="45">
        <f t="shared" si="0"/>
        <v>1.2105263157894737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>
        <v>4</v>
      </c>
      <c r="E23" s="44">
        <v>32</v>
      </c>
      <c r="F23" s="44">
        <v>0</v>
      </c>
      <c r="G23" s="44">
        <f t="shared" si="1"/>
        <v>36</v>
      </c>
      <c r="H23" s="44">
        <v>0</v>
      </c>
      <c r="I23" s="44">
        <v>34</v>
      </c>
      <c r="J23" s="45">
        <f t="shared" si="0"/>
        <v>1.0588235294117647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>
        <v>18</v>
      </c>
      <c r="E24" s="44">
        <v>169</v>
      </c>
      <c r="F24" s="44">
        <v>2</v>
      </c>
      <c r="G24" s="44">
        <f t="shared" si="1"/>
        <v>189</v>
      </c>
      <c r="H24" s="44">
        <v>15</v>
      </c>
      <c r="I24" s="44">
        <v>153</v>
      </c>
      <c r="J24" s="45">
        <f t="shared" si="0"/>
        <v>1.2352941176470589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>
        <v>9</v>
      </c>
      <c r="E25" s="44">
        <v>33</v>
      </c>
      <c r="F25" s="44">
        <v>0</v>
      </c>
      <c r="G25" s="44">
        <f t="shared" si="1"/>
        <v>42</v>
      </c>
      <c r="H25" s="44">
        <v>9</v>
      </c>
      <c r="I25" s="44">
        <v>38</v>
      </c>
      <c r="J25" s="45">
        <f t="shared" si="0"/>
        <v>1.1052631578947369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>
        <v>4</v>
      </c>
      <c r="E26" s="44">
        <v>39</v>
      </c>
      <c r="F26" s="44">
        <v>0</v>
      </c>
      <c r="G26" s="44">
        <f t="shared" si="1"/>
        <v>43</v>
      </c>
      <c r="H26" s="44">
        <v>2</v>
      </c>
      <c r="I26" s="44">
        <v>44</v>
      </c>
      <c r="J26" s="45">
        <f t="shared" si="0"/>
        <v>0.97727272727272729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>
        <v>0</v>
      </c>
      <c r="E27" s="44">
        <v>42</v>
      </c>
      <c r="F27" s="44">
        <v>0</v>
      </c>
      <c r="G27" s="44">
        <f t="shared" si="1"/>
        <v>42</v>
      </c>
      <c r="H27" s="44">
        <v>0</v>
      </c>
      <c r="I27" s="44">
        <v>44</v>
      </c>
      <c r="J27" s="45">
        <f t="shared" si="0"/>
        <v>0.95454545454545459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>
        <v>10</v>
      </c>
      <c r="E28" s="44">
        <v>42</v>
      </c>
      <c r="F28" s="44">
        <v>0</v>
      </c>
      <c r="G28" s="44">
        <f t="shared" si="1"/>
        <v>52</v>
      </c>
      <c r="H28" s="44">
        <v>8</v>
      </c>
      <c r="I28" s="44">
        <v>56</v>
      </c>
      <c r="J28" s="45">
        <f t="shared" si="0"/>
        <v>0.9285714285714286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2</v>
      </c>
      <c r="F29" s="44">
        <v>0</v>
      </c>
      <c r="G29" s="44">
        <f t="shared" si="1"/>
        <v>2</v>
      </c>
      <c r="H29" s="44">
        <v>0</v>
      </c>
      <c r="I29" s="44">
        <v>2</v>
      </c>
      <c r="J29" s="45">
        <f t="shared" si="0"/>
        <v>1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2</v>
      </c>
      <c r="F30" s="44">
        <v>0</v>
      </c>
      <c r="G30" s="44">
        <v>2</v>
      </c>
      <c r="H30" s="44">
        <v>0</v>
      </c>
      <c r="I30" s="44">
        <v>2</v>
      </c>
      <c r="J30" s="45">
        <f t="shared" si="0"/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>
        <v>22</v>
      </c>
      <c r="E31" s="44">
        <v>186</v>
      </c>
      <c r="F31" s="44">
        <v>0</v>
      </c>
      <c r="G31" s="44">
        <f t="shared" si="1"/>
        <v>208</v>
      </c>
      <c r="H31" s="44">
        <v>8</v>
      </c>
      <c r="I31" s="44">
        <v>190</v>
      </c>
      <c r="J31" s="45">
        <f t="shared" si="0"/>
        <v>1.0947368421052632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>
        <v>5</v>
      </c>
      <c r="E32" s="44">
        <v>57</v>
      </c>
      <c r="F32" s="44">
        <v>0</v>
      </c>
      <c r="G32" s="44">
        <f t="shared" si="1"/>
        <v>62</v>
      </c>
      <c r="H32" s="44">
        <v>3</v>
      </c>
      <c r="I32" s="44">
        <v>56</v>
      </c>
      <c r="J32" s="45">
        <f t="shared" si="0"/>
        <v>1.1071428571428572</v>
      </c>
    </row>
    <row r="33" spans="1:10" x14ac:dyDescent="0.2">
      <c r="A33" s="16" t="s">
        <v>91</v>
      </c>
      <c r="B33" s="16" t="s">
        <v>92</v>
      </c>
      <c r="C33" s="16" t="s">
        <v>93</v>
      </c>
      <c r="D33" s="44">
        <v>11</v>
      </c>
      <c r="E33" s="44">
        <v>71</v>
      </c>
      <c r="F33" s="44">
        <v>0</v>
      </c>
      <c r="G33" s="44">
        <f t="shared" si="1"/>
        <v>82</v>
      </c>
      <c r="H33" s="44">
        <v>1</v>
      </c>
      <c r="I33" s="44">
        <v>100</v>
      </c>
      <c r="J33" s="45">
        <f t="shared" si="0"/>
        <v>0.82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2</v>
      </c>
      <c r="E34" s="44">
        <v>24</v>
      </c>
      <c r="F34" s="44">
        <v>0</v>
      </c>
      <c r="G34" s="44">
        <f t="shared" si="1"/>
        <v>26</v>
      </c>
      <c r="H34" s="44">
        <v>0</v>
      </c>
      <c r="I34" s="44">
        <v>12</v>
      </c>
      <c r="J34" s="45">
        <f t="shared" si="0"/>
        <v>2.1666666666666665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3</v>
      </c>
      <c r="E35" s="44">
        <v>11</v>
      </c>
      <c r="F35" s="44">
        <v>0</v>
      </c>
      <c r="G35" s="44">
        <f t="shared" si="1"/>
        <v>14</v>
      </c>
      <c r="H35" s="44">
        <v>3</v>
      </c>
      <c r="I35" s="44">
        <v>14</v>
      </c>
      <c r="J35" s="45">
        <f t="shared" si="0"/>
        <v>1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0</v>
      </c>
      <c r="E36" s="44">
        <v>4</v>
      </c>
      <c r="F36" s="44">
        <v>0</v>
      </c>
      <c r="G36" s="44">
        <f t="shared" si="1"/>
        <v>4</v>
      </c>
      <c r="H36" s="44">
        <v>0</v>
      </c>
      <c r="I36" s="44">
        <v>4</v>
      </c>
      <c r="J36" s="45">
        <f t="shared" si="0"/>
        <v>1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0</v>
      </c>
      <c r="E37" s="44">
        <v>15</v>
      </c>
      <c r="F37" s="44">
        <v>0</v>
      </c>
      <c r="G37" s="44">
        <f t="shared" si="1"/>
        <v>15</v>
      </c>
      <c r="H37" s="44">
        <v>0</v>
      </c>
      <c r="I37" s="44">
        <v>14</v>
      </c>
      <c r="J37" s="45">
        <f t="shared" si="0"/>
        <v>1.0714285714285714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0</v>
      </c>
      <c r="E38" s="44">
        <v>36</v>
      </c>
      <c r="F38" s="44">
        <v>0</v>
      </c>
      <c r="G38" s="44">
        <f t="shared" si="1"/>
        <v>36</v>
      </c>
      <c r="H38" s="44">
        <v>0</v>
      </c>
      <c r="I38" s="44">
        <v>31</v>
      </c>
      <c r="J38" s="45">
        <f t="shared" si="0"/>
        <v>1.1612903225806452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5</v>
      </c>
      <c r="E39" s="44">
        <v>24</v>
      </c>
      <c r="F39" s="44">
        <v>0</v>
      </c>
      <c r="G39" s="44">
        <f t="shared" si="1"/>
        <v>29</v>
      </c>
      <c r="H39" s="44">
        <v>5</v>
      </c>
      <c r="I39" s="44">
        <v>25</v>
      </c>
      <c r="J39" s="45">
        <f t="shared" si="0"/>
        <v>1.1599999999999999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10</v>
      </c>
      <c r="E40" s="44">
        <v>98</v>
      </c>
      <c r="F40" s="44">
        <v>0</v>
      </c>
      <c r="G40" s="44">
        <f t="shared" si="1"/>
        <v>108</v>
      </c>
      <c r="H40" s="44">
        <v>4</v>
      </c>
      <c r="I40" s="44">
        <v>104</v>
      </c>
      <c r="J40" s="45">
        <f t="shared" si="0"/>
        <v>1.0384615384615385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1</v>
      </c>
      <c r="E41" s="44">
        <v>3</v>
      </c>
      <c r="F41" s="44">
        <v>0</v>
      </c>
      <c r="G41" s="44">
        <f t="shared" si="1"/>
        <v>4</v>
      </c>
      <c r="H41" s="44">
        <v>0</v>
      </c>
      <c r="I41" s="44">
        <v>4</v>
      </c>
      <c r="J41" s="45">
        <f t="shared" si="0"/>
        <v>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0</v>
      </c>
      <c r="E42" s="44">
        <v>20</v>
      </c>
      <c r="F42" s="44">
        <v>0</v>
      </c>
      <c r="G42" s="44">
        <f t="shared" si="1"/>
        <v>20</v>
      </c>
      <c r="H42" s="44">
        <v>0</v>
      </c>
      <c r="I42" s="44">
        <v>12</v>
      </c>
      <c r="J42" s="45">
        <f t="shared" si="0"/>
        <v>1.6666666666666667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>
        <v>11</v>
      </c>
      <c r="E43" s="44">
        <v>114</v>
      </c>
      <c r="F43" s="44">
        <v>0</v>
      </c>
      <c r="G43" s="44">
        <f t="shared" si="1"/>
        <v>125</v>
      </c>
      <c r="H43" s="44">
        <v>1</v>
      </c>
      <c r="I43" s="44">
        <v>98</v>
      </c>
      <c r="J43" s="45">
        <f t="shared" si="0"/>
        <v>1.2755102040816326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>
        <v>5</v>
      </c>
      <c r="E44" s="44">
        <v>40</v>
      </c>
      <c r="F44" s="44">
        <v>0</v>
      </c>
      <c r="G44" s="44">
        <f t="shared" si="1"/>
        <v>45</v>
      </c>
      <c r="H44" s="44">
        <v>0</v>
      </c>
      <c r="I44" s="44">
        <v>26</v>
      </c>
      <c r="J44" s="45">
        <f t="shared" si="0"/>
        <v>1.7307692307692308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1</v>
      </c>
      <c r="E45" s="44">
        <v>43</v>
      </c>
      <c r="F45" s="44">
        <v>0</v>
      </c>
      <c r="G45" s="44">
        <f t="shared" si="1"/>
        <v>44</v>
      </c>
      <c r="H45" s="44">
        <v>0</v>
      </c>
      <c r="I45" s="44">
        <v>41</v>
      </c>
      <c r="J45" s="45">
        <f t="shared" si="0"/>
        <v>1.0731707317073171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2</v>
      </c>
      <c r="E46" s="44">
        <v>24</v>
      </c>
      <c r="F46" s="44">
        <v>0</v>
      </c>
      <c r="G46" s="44">
        <f t="shared" si="1"/>
        <v>26</v>
      </c>
      <c r="H46" s="44">
        <v>0</v>
      </c>
      <c r="I46" s="44">
        <v>22</v>
      </c>
      <c r="J46" s="45">
        <f t="shared" si="0"/>
        <v>1.1818181818181819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4</v>
      </c>
      <c r="E47" s="44">
        <v>20</v>
      </c>
      <c r="F47" s="44">
        <v>0</v>
      </c>
      <c r="G47" s="44">
        <f t="shared" si="1"/>
        <v>24</v>
      </c>
      <c r="H47" s="44">
        <v>3</v>
      </c>
      <c r="I47" s="44">
        <v>23</v>
      </c>
      <c r="J47" s="45">
        <f t="shared" si="0"/>
        <v>1.0434782608695652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>
        <v>4</v>
      </c>
      <c r="E48" s="44">
        <v>93</v>
      </c>
      <c r="F48" s="44">
        <v>0</v>
      </c>
      <c r="G48" s="44">
        <f t="shared" si="1"/>
        <v>97</v>
      </c>
      <c r="H48" s="44">
        <v>4</v>
      </c>
      <c r="I48" s="44">
        <v>100</v>
      </c>
      <c r="J48" s="45">
        <f t="shared" si="0"/>
        <v>0.97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11</v>
      </c>
      <c r="E49" s="44">
        <v>85</v>
      </c>
      <c r="F49" s="44">
        <v>0</v>
      </c>
      <c r="G49" s="44">
        <f t="shared" si="1"/>
        <v>96</v>
      </c>
      <c r="H49" s="44">
        <v>5</v>
      </c>
      <c r="I49" s="44">
        <v>74</v>
      </c>
      <c r="J49" s="45">
        <f t="shared" si="0"/>
        <v>1.2972972972972974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2</v>
      </c>
      <c r="E50" s="44">
        <v>81</v>
      </c>
      <c r="F50" s="44">
        <v>0</v>
      </c>
      <c r="G50" s="44">
        <f t="shared" si="1"/>
        <v>83</v>
      </c>
      <c r="H50" s="44">
        <v>2</v>
      </c>
      <c r="I50" s="44">
        <v>84</v>
      </c>
      <c r="J50" s="45">
        <f t="shared" si="0"/>
        <v>0.98809523809523814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5</v>
      </c>
      <c r="E51" s="44">
        <v>32</v>
      </c>
      <c r="F51" s="44">
        <v>0</v>
      </c>
      <c r="G51" s="44">
        <f t="shared" si="1"/>
        <v>37</v>
      </c>
      <c r="H51" s="44">
        <v>4</v>
      </c>
      <c r="I51" s="44">
        <v>45</v>
      </c>
      <c r="J51" s="45">
        <f t="shared" si="0"/>
        <v>0.82222222222222219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0</v>
      </c>
      <c r="E52" s="44">
        <v>27</v>
      </c>
      <c r="F52" s="44">
        <v>0</v>
      </c>
      <c r="G52" s="44">
        <f t="shared" si="1"/>
        <v>27</v>
      </c>
      <c r="H52" s="44">
        <v>0</v>
      </c>
      <c r="I52" s="44">
        <v>12</v>
      </c>
      <c r="J52" s="45">
        <f t="shared" si="0"/>
        <v>2.25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2</v>
      </c>
      <c r="E53" s="44">
        <v>44</v>
      </c>
      <c r="F53" s="44">
        <v>0</v>
      </c>
      <c r="G53" s="44">
        <f t="shared" si="1"/>
        <v>46</v>
      </c>
      <c r="H53" s="44">
        <v>0</v>
      </c>
      <c r="I53" s="44">
        <v>43</v>
      </c>
      <c r="J53" s="45">
        <f t="shared" si="0"/>
        <v>1.069767441860465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4</v>
      </c>
      <c r="E54" s="44">
        <v>135</v>
      </c>
      <c r="F54" s="44">
        <v>5</v>
      </c>
      <c r="G54" s="44">
        <f t="shared" si="1"/>
        <v>144</v>
      </c>
      <c r="H54" s="44">
        <v>4</v>
      </c>
      <c r="I54" s="44">
        <v>48</v>
      </c>
      <c r="J54" s="45">
        <f t="shared" si="0"/>
        <v>3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>
        <v>2</v>
      </c>
      <c r="E55" s="44">
        <v>11</v>
      </c>
      <c r="F55" s="44">
        <v>0</v>
      </c>
      <c r="G55" s="44">
        <f t="shared" si="1"/>
        <v>13</v>
      </c>
      <c r="H55" s="44">
        <v>0</v>
      </c>
      <c r="I55" s="44">
        <v>10</v>
      </c>
      <c r="J55" s="45">
        <f t="shared" si="0"/>
        <v>1.3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2</v>
      </c>
      <c r="E56" s="44">
        <v>28</v>
      </c>
      <c r="F56" s="44">
        <v>0</v>
      </c>
      <c r="G56" s="44">
        <f t="shared" si="1"/>
        <v>30</v>
      </c>
      <c r="H56" s="44">
        <v>0</v>
      </c>
      <c r="I56" s="44">
        <v>30</v>
      </c>
      <c r="J56" s="45">
        <f t="shared" si="0"/>
        <v>1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0</v>
      </c>
      <c r="E57" s="44">
        <v>53</v>
      </c>
      <c r="F57" s="44">
        <v>0</v>
      </c>
      <c r="G57" s="44">
        <f t="shared" si="1"/>
        <v>53</v>
      </c>
      <c r="H57" s="44">
        <v>0</v>
      </c>
      <c r="I57" s="44">
        <v>26</v>
      </c>
      <c r="J57" s="45">
        <f t="shared" si="0"/>
        <v>2.0384615384615383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2</v>
      </c>
      <c r="E58" s="44">
        <v>53</v>
      </c>
      <c r="F58" s="44">
        <v>0</v>
      </c>
      <c r="G58" s="44">
        <f t="shared" si="1"/>
        <v>55</v>
      </c>
      <c r="H58" s="44">
        <v>2</v>
      </c>
      <c r="I58" s="44">
        <v>39</v>
      </c>
      <c r="J58" s="45">
        <f t="shared" si="0"/>
        <v>1.4102564102564104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1</v>
      </c>
      <c r="E59" s="44">
        <v>127</v>
      </c>
      <c r="F59" s="44">
        <v>0</v>
      </c>
      <c r="G59" s="44">
        <f t="shared" si="1"/>
        <v>128</v>
      </c>
      <c r="H59" s="44">
        <v>1</v>
      </c>
      <c r="I59" s="44">
        <v>66</v>
      </c>
      <c r="J59" s="45">
        <f t="shared" si="0"/>
        <v>1.9393939393939394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4</v>
      </c>
      <c r="E60" s="44">
        <v>20</v>
      </c>
      <c r="F60" s="44">
        <v>0</v>
      </c>
      <c r="G60" s="44">
        <f t="shared" si="1"/>
        <v>24</v>
      </c>
      <c r="H60" s="44">
        <v>3</v>
      </c>
      <c r="I60" s="44">
        <v>21</v>
      </c>
      <c r="J60" s="45">
        <f t="shared" si="0"/>
        <v>1.1428571428571428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12</v>
      </c>
      <c r="E61" s="44">
        <v>130</v>
      </c>
      <c r="F61" s="44">
        <v>0</v>
      </c>
      <c r="G61" s="44">
        <f t="shared" si="1"/>
        <v>142</v>
      </c>
      <c r="H61" s="44">
        <v>1</v>
      </c>
      <c r="I61" s="44">
        <v>150</v>
      </c>
      <c r="J61" s="45">
        <f t="shared" si="0"/>
        <v>0.94666666666666666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>
        <v>0</v>
      </c>
      <c r="E62" s="44">
        <v>28</v>
      </c>
      <c r="F62" s="44">
        <v>0</v>
      </c>
      <c r="G62" s="44">
        <f t="shared" si="1"/>
        <v>28</v>
      </c>
      <c r="H62" s="44">
        <v>0</v>
      </c>
      <c r="I62" s="44">
        <v>16</v>
      </c>
      <c r="J62" s="45">
        <f t="shared" si="0"/>
        <v>1.75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2</v>
      </c>
      <c r="E63" s="44">
        <v>23</v>
      </c>
      <c r="F63" s="44">
        <v>0</v>
      </c>
      <c r="G63" s="44">
        <f t="shared" si="1"/>
        <v>25</v>
      </c>
      <c r="H63" s="44">
        <v>1</v>
      </c>
      <c r="I63" s="44">
        <v>25</v>
      </c>
      <c r="J63" s="45">
        <f t="shared" si="0"/>
        <v>1</v>
      </c>
    </row>
    <row r="64" spans="1:10" x14ac:dyDescent="0.2">
      <c r="A64" s="16" t="s">
        <v>181</v>
      </c>
      <c r="B64" s="16" t="s">
        <v>180</v>
      </c>
      <c r="C64" s="16" t="s">
        <v>402</v>
      </c>
      <c r="D64" s="44">
        <v>6</v>
      </c>
      <c r="E64" s="44">
        <v>145</v>
      </c>
      <c r="F64" s="44">
        <v>0</v>
      </c>
      <c r="G64" s="44">
        <f t="shared" si="1"/>
        <v>151</v>
      </c>
      <c r="H64" s="44">
        <v>7</v>
      </c>
      <c r="I64" s="44">
        <v>148</v>
      </c>
      <c r="J64" s="45">
        <f t="shared" si="0"/>
        <v>1.0202702702702702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25</v>
      </c>
      <c r="E65" s="44">
        <v>179</v>
      </c>
      <c r="F65" s="44">
        <v>0</v>
      </c>
      <c r="G65" s="44">
        <f t="shared" si="1"/>
        <v>204</v>
      </c>
      <c r="H65" s="44">
        <v>19</v>
      </c>
      <c r="I65" s="44">
        <v>202</v>
      </c>
      <c r="J65" s="45">
        <f t="shared" si="0"/>
        <v>1.0099009900990099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12</v>
      </c>
      <c r="E66" s="44">
        <v>101</v>
      </c>
      <c r="F66" s="44">
        <v>0</v>
      </c>
      <c r="G66" s="44">
        <f t="shared" si="1"/>
        <v>113</v>
      </c>
      <c r="H66" s="44">
        <v>2</v>
      </c>
      <c r="I66" s="44">
        <v>121</v>
      </c>
      <c r="J66" s="45">
        <f t="shared" si="0"/>
        <v>0.93388429752066116</v>
      </c>
    </row>
    <row r="67" spans="1:10" x14ac:dyDescent="0.2">
      <c r="A67" s="16" t="s">
        <v>390</v>
      </c>
      <c r="B67" s="16" t="s">
        <v>180</v>
      </c>
      <c r="C67" s="16" t="s">
        <v>403</v>
      </c>
      <c r="D67" s="44">
        <v>11</v>
      </c>
      <c r="E67" s="44">
        <v>129</v>
      </c>
      <c r="F67" s="44">
        <v>0</v>
      </c>
      <c r="G67" s="44">
        <f t="shared" si="1"/>
        <v>140</v>
      </c>
      <c r="H67" s="44">
        <v>4</v>
      </c>
      <c r="I67" s="44">
        <v>125</v>
      </c>
      <c r="J67" s="45">
        <f t="shared" si="0"/>
        <v>1.1200000000000001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>
        <v>13</v>
      </c>
      <c r="E68" s="44">
        <v>58</v>
      </c>
      <c r="F68" s="44">
        <v>0</v>
      </c>
      <c r="G68" s="44">
        <f t="shared" si="1"/>
        <v>71</v>
      </c>
      <c r="H68" s="44">
        <v>2</v>
      </c>
      <c r="I68" s="44">
        <v>75</v>
      </c>
      <c r="J68" s="45">
        <f t="shared" si="0"/>
        <v>0.94666666666666666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>
        <v>4</v>
      </c>
      <c r="E69" s="44">
        <v>207</v>
      </c>
      <c r="F69" s="44">
        <v>0</v>
      </c>
      <c r="G69" s="44">
        <f t="shared" si="1"/>
        <v>211</v>
      </c>
      <c r="H69" s="44">
        <v>5</v>
      </c>
      <c r="I69" s="44">
        <v>247</v>
      </c>
      <c r="J69" s="45">
        <f t="shared" si="0"/>
        <v>0.85425101214574894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4</v>
      </c>
      <c r="E70" s="44">
        <v>58</v>
      </c>
      <c r="F70" s="44">
        <v>0</v>
      </c>
      <c r="G70" s="44">
        <f t="shared" si="1"/>
        <v>62</v>
      </c>
      <c r="H70" s="44">
        <v>4</v>
      </c>
      <c r="I70" s="44">
        <v>49</v>
      </c>
      <c r="J70" s="45">
        <f t="shared" si="0"/>
        <v>1.2653061224489797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>
        <v>16</v>
      </c>
      <c r="E71" s="44">
        <v>123</v>
      </c>
      <c r="F71" s="44">
        <v>0</v>
      </c>
      <c r="G71" s="44">
        <f t="shared" si="1"/>
        <v>139</v>
      </c>
      <c r="H71" s="44">
        <v>10</v>
      </c>
      <c r="I71" s="44">
        <v>159</v>
      </c>
      <c r="J71" s="45">
        <f t="shared" si="0"/>
        <v>0.87421383647798745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48</v>
      </c>
      <c r="E72" s="44">
        <v>574</v>
      </c>
      <c r="F72" s="44">
        <v>6</v>
      </c>
      <c r="G72" s="44">
        <f t="shared" si="1"/>
        <v>628</v>
      </c>
      <c r="H72" s="44">
        <v>8</v>
      </c>
      <c r="I72" s="44">
        <v>650</v>
      </c>
      <c r="J72" s="45">
        <f t="shared" si="0"/>
        <v>0.96615384615384614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0</v>
      </c>
      <c r="E73" s="44">
        <v>117</v>
      </c>
      <c r="F73" s="44">
        <v>0</v>
      </c>
      <c r="G73" s="44">
        <f t="shared" si="1"/>
        <v>117</v>
      </c>
      <c r="H73" s="44">
        <v>0</v>
      </c>
      <c r="I73" s="44">
        <v>113</v>
      </c>
      <c r="J73" s="45">
        <f t="shared" si="0"/>
        <v>1.0353982300884956</v>
      </c>
    </row>
    <row r="74" spans="1:10" x14ac:dyDescent="0.2">
      <c r="A74" s="16" t="s">
        <v>201</v>
      </c>
      <c r="B74" s="16" t="s">
        <v>180</v>
      </c>
      <c r="C74" s="16" t="s">
        <v>420</v>
      </c>
      <c r="D74" s="44">
        <v>27</v>
      </c>
      <c r="E74" s="44">
        <v>475</v>
      </c>
      <c r="F74" s="44">
        <v>0</v>
      </c>
      <c r="G74" s="44">
        <f t="shared" si="1"/>
        <v>502</v>
      </c>
      <c r="H74" s="44">
        <v>27</v>
      </c>
      <c r="I74" s="44">
        <v>497</v>
      </c>
      <c r="J74" s="45">
        <f t="shared" si="0"/>
        <v>1.0100603621730382</v>
      </c>
    </row>
    <row r="75" spans="1:10" x14ac:dyDescent="0.2">
      <c r="A75" s="16" t="s">
        <v>203</v>
      </c>
      <c r="B75" s="16" t="s">
        <v>180</v>
      </c>
      <c r="C75" s="16" t="s">
        <v>421</v>
      </c>
      <c r="D75" s="44">
        <v>20</v>
      </c>
      <c r="E75" s="44">
        <v>254</v>
      </c>
      <c r="F75" s="44">
        <v>0</v>
      </c>
      <c r="G75" s="44">
        <f t="shared" si="1"/>
        <v>274</v>
      </c>
      <c r="H75" s="44">
        <v>20</v>
      </c>
      <c r="I75" s="44">
        <v>277</v>
      </c>
      <c r="J75" s="45">
        <f t="shared" si="0"/>
        <v>0.98916967509025266</v>
      </c>
    </row>
    <row r="76" spans="1:10" x14ac:dyDescent="0.2">
      <c r="A76" s="16" t="s">
        <v>396</v>
      </c>
      <c r="B76" s="16" t="s">
        <v>180</v>
      </c>
      <c r="C76" s="16" t="s">
        <v>422</v>
      </c>
      <c r="D76" s="44">
        <v>7</v>
      </c>
      <c r="E76" s="44">
        <v>149</v>
      </c>
      <c r="F76" s="44">
        <v>0</v>
      </c>
      <c r="G76" s="44">
        <f t="shared" si="1"/>
        <v>156</v>
      </c>
      <c r="H76" s="44">
        <v>4</v>
      </c>
      <c r="I76" s="44">
        <v>162</v>
      </c>
      <c r="J76" s="45">
        <f t="shared" ref="J76:J110" si="2">G76/I76</f>
        <v>0.96296296296296291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4</v>
      </c>
      <c r="E77" s="44">
        <v>37</v>
      </c>
      <c r="F77" s="44">
        <v>0</v>
      </c>
      <c r="G77" s="44">
        <f>SUM(D77:F77)</f>
        <v>41</v>
      </c>
      <c r="H77" s="44">
        <v>4</v>
      </c>
      <c r="I77" s="44">
        <v>42</v>
      </c>
      <c r="J77" s="45">
        <f>G77/I77</f>
        <v>0.97619047619047616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5</v>
      </c>
      <c r="E78" s="44">
        <v>44</v>
      </c>
      <c r="F78" s="44">
        <v>0</v>
      </c>
      <c r="G78" s="44">
        <f t="shared" ref="G78:G112" si="3">SUM(D78:F78)</f>
        <v>49</v>
      </c>
      <c r="H78" s="44">
        <v>4</v>
      </c>
      <c r="I78" s="44">
        <v>53</v>
      </c>
      <c r="J78" s="45">
        <f t="shared" si="2"/>
        <v>0.92452830188679247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3</v>
      </c>
      <c r="E79" s="44">
        <v>21</v>
      </c>
      <c r="F79" s="44">
        <v>0</v>
      </c>
      <c r="G79" s="44">
        <f t="shared" si="3"/>
        <v>24</v>
      </c>
      <c r="H79" s="44">
        <v>3</v>
      </c>
      <c r="I79" s="44">
        <v>6</v>
      </c>
      <c r="J79" s="45">
        <f t="shared" si="2"/>
        <v>4</v>
      </c>
    </row>
    <row r="80" spans="1:10" x14ac:dyDescent="0.2">
      <c r="A80" s="34" t="s">
        <v>406</v>
      </c>
      <c r="B80" s="16" t="s">
        <v>210</v>
      </c>
      <c r="C80" s="16" t="s">
        <v>407</v>
      </c>
      <c r="D80" s="44">
        <v>1</v>
      </c>
      <c r="E80" s="44">
        <v>6</v>
      </c>
      <c r="F80" s="44">
        <v>0</v>
      </c>
      <c r="G80" s="44">
        <f t="shared" si="3"/>
        <v>7</v>
      </c>
      <c r="H80" s="44">
        <v>1</v>
      </c>
      <c r="I80" s="44">
        <v>6</v>
      </c>
      <c r="J80" s="45">
        <f t="shared" si="2"/>
        <v>1.1666666666666667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8</v>
      </c>
      <c r="E81" s="44">
        <v>56</v>
      </c>
      <c r="F81" s="44">
        <v>0</v>
      </c>
      <c r="G81" s="44">
        <f t="shared" si="3"/>
        <v>64</v>
      </c>
      <c r="H81" s="44">
        <v>1</v>
      </c>
      <c r="I81" s="44">
        <v>66</v>
      </c>
      <c r="J81" s="45">
        <f t="shared" si="2"/>
        <v>0.96969696969696972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6</v>
      </c>
      <c r="E82" s="44">
        <v>55</v>
      </c>
      <c r="F82" s="44">
        <v>0</v>
      </c>
      <c r="G82" s="44">
        <f t="shared" si="3"/>
        <v>61</v>
      </c>
      <c r="H82" s="44">
        <v>6</v>
      </c>
      <c r="I82" s="44">
        <v>38</v>
      </c>
      <c r="J82" s="45">
        <f t="shared" si="2"/>
        <v>1.6052631578947369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>
        <v>27</v>
      </c>
      <c r="E83" s="44">
        <v>244</v>
      </c>
      <c r="F83" s="44">
        <v>0</v>
      </c>
      <c r="G83" s="44">
        <f t="shared" si="3"/>
        <v>271</v>
      </c>
      <c r="H83" s="44">
        <v>27</v>
      </c>
      <c r="I83" s="44">
        <v>132</v>
      </c>
      <c r="J83" s="45">
        <f t="shared" si="2"/>
        <v>2.0530303030303032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>
        <v>5</v>
      </c>
      <c r="E84" s="44">
        <v>30</v>
      </c>
      <c r="F84" s="44">
        <v>0</v>
      </c>
      <c r="G84" s="44">
        <f t="shared" si="3"/>
        <v>35</v>
      </c>
      <c r="H84" s="44">
        <v>4</v>
      </c>
      <c r="I84" s="44">
        <v>39</v>
      </c>
      <c r="J84" s="45">
        <f t="shared" si="2"/>
        <v>0.89743589743589747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6</v>
      </c>
      <c r="E85" s="44">
        <v>87</v>
      </c>
      <c r="F85" s="44">
        <v>1</v>
      </c>
      <c r="G85" s="44">
        <f t="shared" si="3"/>
        <v>94</v>
      </c>
      <c r="H85" s="44">
        <v>4</v>
      </c>
      <c r="I85" s="44">
        <v>60</v>
      </c>
      <c r="J85" s="45">
        <f t="shared" si="2"/>
        <v>1.5666666666666667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2</v>
      </c>
      <c r="E86" s="44">
        <v>28</v>
      </c>
      <c r="F86" s="44">
        <v>0</v>
      </c>
      <c r="G86" s="44">
        <f t="shared" si="3"/>
        <v>30</v>
      </c>
      <c r="H86" s="44">
        <v>2</v>
      </c>
      <c r="I86" s="44">
        <v>37</v>
      </c>
      <c r="J86" s="45">
        <f t="shared" si="2"/>
        <v>0.81081081081081086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24</v>
      </c>
      <c r="E87" s="44">
        <v>227</v>
      </c>
      <c r="F87" s="44">
        <v>0</v>
      </c>
      <c r="G87" s="44">
        <f t="shared" si="3"/>
        <v>251</v>
      </c>
      <c r="H87" s="44">
        <v>0</v>
      </c>
      <c r="I87" s="44">
        <v>139</v>
      </c>
      <c r="J87" s="45">
        <f t="shared" si="2"/>
        <v>1.8057553956834533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1</v>
      </c>
      <c r="E88" s="44">
        <v>37</v>
      </c>
      <c r="F88" s="44">
        <v>0</v>
      </c>
      <c r="G88" s="44">
        <f t="shared" si="3"/>
        <v>38</v>
      </c>
      <c r="H88" s="44">
        <v>1</v>
      </c>
      <c r="I88" s="44">
        <v>13</v>
      </c>
      <c r="J88" s="45">
        <f t="shared" si="2"/>
        <v>2.9230769230769229</v>
      </c>
    </row>
    <row r="89" spans="1:10" x14ac:dyDescent="0.2">
      <c r="A89" s="16" t="s">
        <v>235</v>
      </c>
      <c r="B89" s="16" t="s">
        <v>236</v>
      </c>
      <c r="C89" s="16" t="s">
        <v>237</v>
      </c>
      <c r="D89" s="44">
        <v>0</v>
      </c>
      <c r="E89" s="44">
        <v>3</v>
      </c>
      <c r="F89" s="44">
        <v>0</v>
      </c>
      <c r="G89" s="44">
        <f t="shared" si="3"/>
        <v>3</v>
      </c>
      <c r="H89" s="44">
        <v>0</v>
      </c>
      <c r="I89" s="44">
        <v>3</v>
      </c>
      <c r="J89" s="45">
        <f t="shared" si="2"/>
        <v>1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10</v>
      </c>
      <c r="E90" s="44">
        <v>108</v>
      </c>
      <c r="F90" s="44">
        <v>0</v>
      </c>
      <c r="G90" s="44">
        <f t="shared" si="3"/>
        <v>118</v>
      </c>
      <c r="H90" s="44">
        <v>10</v>
      </c>
      <c r="I90" s="44">
        <v>117</v>
      </c>
      <c r="J90" s="45">
        <f t="shared" si="2"/>
        <v>1.0085470085470085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12</v>
      </c>
      <c r="E91" s="44">
        <v>56</v>
      </c>
      <c r="F91" s="44">
        <v>0</v>
      </c>
      <c r="G91" s="44">
        <f t="shared" si="3"/>
        <v>68</v>
      </c>
      <c r="H91" s="44">
        <v>10</v>
      </c>
      <c r="I91" s="44">
        <v>67</v>
      </c>
      <c r="J91" s="45">
        <f t="shared" si="2"/>
        <v>1.0149253731343284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10</v>
      </c>
      <c r="E92" s="44">
        <v>88</v>
      </c>
      <c r="F92" s="44">
        <v>0</v>
      </c>
      <c r="G92" s="44">
        <f t="shared" si="3"/>
        <v>98</v>
      </c>
      <c r="H92" s="44">
        <v>3</v>
      </c>
      <c r="I92" s="44">
        <v>102</v>
      </c>
      <c r="J92" s="45">
        <f t="shared" si="2"/>
        <v>0.96078431372549022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>
        <v>10</v>
      </c>
      <c r="E93" s="44">
        <v>73</v>
      </c>
      <c r="F93" s="44">
        <v>0</v>
      </c>
      <c r="G93" s="44">
        <f t="shared" si="3"/>
        <v>83</v>
      </c>
      <c r="H93" s="44">
        <v>0</v>
      </c>
      <c r="I93" s="44">
        <v>83</v>
      </c>
      <c r="J93" s="45">
        <f t="shared" si="2"/>
        <v>1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6</v>
      </c>
      <c r="E94" s="44">
        <v>86</v>
      </c>
      <c r="F94" s="44">
        <v>0</v>
      </c>
      <c r="G94" s="44">
        <f t="shared" si="3"/>
        <v>92</v>
      </c>
      <c r="H94" s="44">
        <v>2</v>
      </c>
      <c r="I94" s="44">
        <v>101</v>
      </c>
      <c r="J94" s="45">
        <f t="shared" si="2"/>
        <v>0.91089108910891092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4</v>
      </c>
      <c r="E95" s="44">
        <v>14</v>
      </c>
      <c r="F95" s="44">
        <v>0</v>
      </c>
      <c r="G95" s="44">
        <f t="shared" si="3"/>
        <v>18</v>
      </c>
      <c r="H95" s="44">
        <v>4</v>
      </c>
      <c r="I95" s="44">
        <v>16</v>
      </c>
      <c r="J95" s="45">
        <f t="shared" si="2"/>
        <v>1.125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3</v>
      </c>
      <c r="E96" s="44">
        <v>52</v>
      </c>
      <c r="F96" s="44">
        <v>0</v>
      </c>
      <c r="G96" s="44">
        <f t="shared" si="3"/>
        <v>55</v>
      </c>
      <c r="H96" s="44">
        <v>1</v>
      </c>
      <c r="I96" s="44">
        <v>57</v>
      </c>
      <c r="J96" s="45">
        <f t="shared" si="2"/>
        <v>0.96491228070175439</v>
      </c>
    </row>
    <row r="97" spans="1:10" x14ac:dyDescent="0.2">
      <c r="A97" s="16" t="s">
        <v>260</v>
      </c>
      <c r="B97" s="16" t="s">
        <v>258</v>
      </c>
      <c r="C97" s="16" t="s">
        <v>410</v>
      </c>
      <c r="D97" s="44">
        <v>21</v>
      </c>
      <c r="E97" s="44">
        <v>354</v>
      </c>
      <c r="F97" s="44">
        <v>0</v>
      </c>
      <c r="G97" s="44">
        <f t="shared" si="3"/>
        <v>375</v>
      </c>
      <c r="H97" s="44">
        <v>21</v>
      </c>
      <c r="I97" s="44">
        <v>359</v>
      </c>
      <c r="J97" s="45">
        <f t="shared" si="2"/>
        <v>1.0445682451253482</v>
      </c>
    </row>
    <row r="98" spans="1:10" x14ac:dyDescent="0.2">
      <c r="A98" s="16" t="s">
        <v>261</v>
      </c>
      <c r="B98" s="16" t="s">
        <v>258</v>
      </c>
      <c r="C98" s="16" t="s">
        <v>411</v>
      </c>
      <c r="D98" s="44">
        <v>4</v>
      </c>
      <c r="E98" s="44">
        <v>10</v>
      </c>
      <c r="F98" s="44">
        <v>0</v>
      </c>
      <c r="G98" s="44">
        <f t="shared" si="3"/>
        <v>14</v>
      </c>
      <c r="H98" s="44">
        <v>3</v>
      </c>
      <c r="I98" s="44">
        <v>13</v>
      </c>
      <c r="J98" s="45">
        <f t="shared" si="2"/>
        <v>1.0769230769230769</v>
      </c>
    </row>
    <row r="99" spans="1:10" x14ac:dyDescent="0.2">
      <c r="A99" s="16" t="s">
        <v>262</v>
      </c>
      <c r="B99" s="16" t="s">
        <v>258</v>
      </c>
      <c r="C99" s="16" t="s">
        <v>412</v>
      </c>
      <c r="D99" s="44">
        <v>13</v>
      </c>
      <c r="E99" s="44">
        <v>287</v>
      </c>
      <c r="F99" s="44">
        <v>0</v>
      </c>
      <c r="G99" s="44">
        <f t="shared" si="3"/>
        <v>300</v>
      </c>
      <c r="H99" s="44">
        <v>8</v>
      </c>
      <c r="I99" s="44">
        <v>296</v>
      </c>
      <c r="J99" s="45">
        <f t="shared" si="2"/>
        <v>1.0135135135135136</v>
      </c>
    </row>
    <row r="100" spans="1:10" x14ac:dyDescent="0.2">
      <c r="A100" s="16" t="s">
        <v>263</v>
      </c>
      <c r="B100" s="16" t="s">
        <v>258</v>
      </c>
      <c r="C100" s="16" t="s">
        <v>413</v>
      </c>
      <c r="D100" s="44">
        <v>4</v>
      </c>
      <c r="E100" s="44">
        <v>68</v>
      </c>
      <c r="F100" s="44">
        <v>0</v>
      </c>
      <c r="G100" s="44">
        <f t="shared" si="3"/>
        <v>72</v>
      </c>
      <c r="H100" s="44">
        <v>4</v>
      </c>
      <c r="I100" s="44">
        <v>74</v>
      </c>
      <c r="J100" s="45">
        <f t="shared" si="2"/>
        <v>0.97297297297297303</v>
      </c>
    </row>
    <row r="101" spans="1:10" x14ac:dyDescent="0.2">
      <c r="A101" s="16" t="s">
        <v>264</v>
      </c>
      <c r="B101" s="16" t="s">
        <v>258</v>
      </c>
      <c r="C101" s="16" t="s">
        <v>414</v>
      </c>
      <c r="D101" s="44">
        <v>14</v>
      </c>
      <c r="E101" s="44">
        <v>126</v>
      </c>
      <c r="F101" s="44">
        <v>0</v>
      </c>
      <c r="G101" s="44">
        <f t="shared" si="3"/>
        <v>140</v>
      </c>
      <c r="H101" s="44">
        <v>9</v>
      </c>
      <c r="I101" s="44">
        <v>123</v>
      </c>
      <c r="J101" s="45">
        <f t="shared" si="2"/>
        <v>1.1382113821138211</v>
      </c>
    </row>
    <row r="102" spans="1:10" x14ac:dyDescent="0.2">
      <c r="A102" s="16" t="s">
        <v>265</v>
      </c>
      <c r="B102" s="16" t="s">
        <v>258</v>
      </c>
      <c r="C102" s="16" t="s">
        <v>415</v>
      </c>
      <c r="D102" s="44">
        <v>5</v>
      </c>
      <c r="E102" s="44">
        <v>91</v>
      </c>
      <c r="F102" s="44">
        <v>0</v>
      </c>
      <c r="G102" s="44">
        <f t="shared" si="3"/>
        <v>96</v>
      </c>
      <c r="H102" s="44">
        <v>3</v>
      </c>
      <c r="I102" s="44">
        <v>93</v>
      </c>
      <c r="J102" s="45">
        <f t="shared" si="2"/>
        <v>1.032258064516129</v>
      </c>
    </row>
    <row r="103" spans="1:10" x14ac:dyDescent="0.2">
      <c r="A103" s="16" t="s">
        <v>266</v>
      </c>
      <c r="B103" s="16" t="s">
        <v>258</v>
      </c>
      <c r="C103" s="16" t="s">
        <v>416</v>
      </c>
      <c r="D103" s="44">
        <v>18</v>
      </c>
      <c r="E103" s="44">
        <v>414</v>
      </c>
      <c r="F103" s="44">
        <v>0</v>
      </c>
      <c r="G103" s="44">
        <f t="shared" si="3"/>
        <v>432</v>
      </c>
      <c r="H103" s="44">
        <v>13</v>
      </c>
      <c r="I103" s="44">
        <v>442</v>
      </c>
      <c r="J103" s="45">
        <f t="shared" si="2"/>
        <v>0.9773755656108597</v>
      </c>
    </row>
    <row r="104" spans="1:10" x14ac:dyDescent="0.2">
      <c r="A104" s="16" t="s">
        <v>267</v>
      </c>
      <c r="B104" s="16" t="s">
        <v>258</v>
      </c>
      <c r="C104" s="16" t="s">
        <v>417</v>
      </c>
      <c r="D104" s="44">
        <v>7</v>
      </c>
      <c r="E104" s="44">
        <v>206</v>
      </c>
      <c r="F104" s="44">
        <v>0</v>
      </c>
      <c r="G104" s="44">
        <f t="shared" si="3"/>
        <v>213</v>
      </c>
      <c r="H104" s="44">
        <v>5</v>
      </c>
      <c r="I104" s="44">
        <v>213</v>
      </c>
      <c r="J104" s="45">
        <f t="shared" si="2"/>
        <v>1</v>
      </c>
    </row>
    <row r="105" spans="1:10" x14ac:dyDescent="0.2">
      <c r="A105" s="16" t="s">
        <v>288</v>
      </c>
      <c r="B105" s="16" t="s">
        <v>258</v>
      </c>
      <c r="C105" s="16" t="s">
        <v>418</v>
      </c>
      <c r="D105" s="44">
        <v>11</v>
      </c>
      <c r="E105" s="44">
        <v>100</v>
      </c>
      <c r="F105" s="44">
        <v>1</v>
      </c>
      <c r="G105" s="44">
        <f t="shared" si="3"/>
        <v>112</v>
      </c>
      <c r="H105" s="44">
        <v>5</v>
      </c>
      <c r="I105" s="44">
        <v>103</v>
      </c>
      <c r="J105" s="45">
        <f t="shared" si="2"/>
        <v>1.087378640776699</v>
      </c>
    </row>
    <row r="106" spans="1:10" x14ac:dyDescent="0.2">
      <c r="A106" s="16" t="s">
        <v>382</v>
      </c>
      <c r="B106" s="16" t="s">
        <v>258</v>
      </c>
      <c r="C106" s="16" t="s">
        <v>419</v>
      </c>
      <c r="D106" s="44">
        <v>4</v>
      </c>
      <c r="E106" s="44">
        <v>132</v>
      </c>
      <c r="F106" s="44">
        <v>0</v>
      </c>
      <c r="G106" s="44">
        <f t="shared" si="3"/>
        <v>136</v>
      </c>
      <c r="H106" s="44">
        <v>1</v>
      </c>
      <c r="I106" s="44">
        <v>162</v>
      </c>
      <c r="J106" s="45">
        <f t="shared" si="2"/>
        <v>0.83950617283950613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44">
        <v>2</v>
      </c>
      <c r="E107" s="44">
        <v>30</v>
      </c>
      <c r="F107" s="44">
        <v>0</v>
      </c>
      <c r="G107" s="44">
        <f t="shared" si="3"/>
        <v>32</v>
      </c>
      <c r="H107" s="44">
        <v>2</v>
      </c>
      <c r="I107" s="44">
        <v>32</v>
      </c>
      <c r="J107" s="45">
        <f t="shared" si="2"/>
        <v>1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44">
        <v>3</v>
      </c>
      <c r="E108" s="44">
        <v>41</v>
      </c>
      <c r="F108" s="44">
        <v>0</v>
      </c>
      <c r="G108" s="44">
        <f t="shared" si="3"/>
        <v>44</v>
      </c>
      <c r="H108" s="44">
        <v>3</v>
      </c>
      <c r="I108" s="44">
        <v>37</v>
      </c>
      <c r="J108" s="45">
        <f t="shared" si="2"/>
        <v>1.1891891891891893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44">
        <v>14</v>
      </c>
      <c r="E109" s="44">
        <v>88</v>
      </c>
      <c r="F109" s="44">
        <v>0</v>
      </c>
      <c r="G109" s="44">
        <f t="shared" si="3"/>
        <v>102</v>
      </c>
      <c r="H109" s="44">
        <v>5</v>
      </c>
      <c r="I109" s="44">
        <v>101</v>
      </c>
      <c r="J109" s="45">
        <f t="shared" si="2"/>
        <v>1.0099009900990099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44">
        <v>2</v>
      </c>
      <c r="E110" s="44">
        <v>19</v>
      </c>
      <c r="F110" s="44">
        <v>0</v>
      </c>
      <c r="G110" s="44">
        <f t="shared" si="3"/>
        <v>21</v>
      </c>
      <c r="H110" s="44">
        <v>1</v>
      </c>
      <c r="I110" s="44">
        <v>21</v>
      </c>
      <c r="J110" s="45">
        <f t="shared" si="2"/>
        <v>1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44">
        <v>7</v>
      </c>
      <c r="E111" s="44">
        <v>42</v>
      </c>
      <c r="F111" s="44">
        <v>0</v>
      </c>
      <c r="G111" s="44">
        <f t="shared" si="3"/>
        <v>49</v>
      </c>
      <c r="H111" s="44">
        <v>0</v>
      </c>
      <c r="I111" s="44">
        <v>47</v>
      </c>
      <c r="J111" s="45">
        <f>G111/I111</f>
        <v>1.0425531914893618</v>
      </c>
    </row>
    <row r="112" spans="1:10" ht="13.5" thickBot="1" x14ac:dyDescent="0.25">
      <c r="A112" s="34" t="s">
        <v>409</v>
      </c>
      <c r="B112" s="16" t="s">
        <v>279</v>
      </c>
      <c r="C112" s="16" t="s">
        <v>408</v>
      </c>
      <c r="D112" s="44">
        <v>0</v>
      </c>
      <c r="E112" s="44">
        <v>2</v>
      </c>
      <c r="F112" s="44">
        <v>0</v>
      </c>
      <c r="G112" s="44">
        <f t="shared" si="3"/>
        <v>2</v>
      </c>
      <c r="H112" s="44">
        <v>0</v>
      </c>
      <c r="I112" s="44">
        <v>0</v>
      </c>
      <c r="J112" s="45">
        <v>2</v>
      </c>
    </row>
    <row r="113" spans="1:10" ht="13.5" thickTop="1" x14ac:dyDescent="0.2">
      <c r="A113" s="32" t="s">
        <v>280</v>
      </c>
      <c r="B113" s="32"/>
      <c r="C113" s="32"/>
      <c r="D113" s="46">
        <f>SUM(D3:D112)</f>
        <v>777</v>
      </c>
      <c r="E113" s="46">
        <f>SUM(E3:E112)</f>
        <v>9696</v>
      </c>
      <c r="F113" s="46">
        <f>SUM(F3:F112)</f>
        <v>21</v>
      </c>
      <c r="G113" s="46">
        <f t="shared" ref="G113" si="4">D113+E113+F113</f>
        <v>10494</v>
      </c>
      <c r="H113" s="46">
        <f>SUM(H3:H112)</f>
        <v>463</v>
      </c>
      <c r="I113" s="46">
        <f>SUM(I3:I112)</f>
        <v>9668</v>
      </c>
      <c r="J113" s="93">
        <f t="shared" ref="J113" si="5">G113/I113</f>
        <v>1.0854364915184112</v>
      </c>
    </row>
    <row r="115" spans="1:10" x14ac:dyDescent="0.2">
      <c r="A115" s="13" t="s">
        <v>452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0"/>
  <sheetViews>
    <sheetView workbookViewId="0">
      <selection activeCell="D64" sqref="D64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22">
        <v>44927</v>
      </c>
      <c r="C1" s="122"/>
      <c r="D1" s="122"/>
      <c r="E1" s="122"/>
      <c r="F1" s="122"/>
      <c r="G1" s="122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1</v>
      </c>
      <c r="C3" s="44">
        <v>26</v>
      </c>
      <c r="D3" s="44">
        <v>0</v>
      </c>
      <c r="E3" s="44">
        <f>SUM(B3:D3)</f>
        <v>27</v>
      </c>
      <c r="F3" s="44">
        <v>0</v>
      </c>
      <c r="G3" s="44">
        <v>28</v>
      </c>
      <c r="H3" s="45">
        <f t="shared" ref="H3:H53" si="0">E3/G3</f>
        <v>0.9642857142857143</v>
      </c>
    </row>
    <row r="4" spans="1:8" x14ac:dyDescent="0.2">
      <c r="A4" s="16" t="s">
        <v>13</v>
      </c>
      <c r="B4" s="44">
        <v>4</v>
      </c>
      <c r="C4" s="44">
        <v>27</v>
      </c>
      <c r="D4" s="44">
        <v>0</v>
      </c>
      <c r="E4" s="44">
        <f t="shared" ref="E4:E53" si="1">SUM(B4:D4)</f>
        <v>31</v>
      </c>
      <c r="F4" s="44">
        <v>1</v>
      </c>
      <c r="G4" s="44">
        <v>26</v>
      </c>
      <c r="H4" s="45">
        <f t="shared" si="0"/>
        <v>1.1923076923076923</v>
      </c>
    </row>
    <row r="5" spans="1:8" x14ac:dyDescent="0.2">
      <c r="A5" s="16" t="s">
        <v>15</v>
      </c>
      <c r="B5" s="44">
        <v>0</v>
      </c>
      <c r="C5" s="44">
        <v>11</v>
      </c>
      <c r="D5" s="44">
        <v>0</v>
      </c>
      <c r="E5" s="44">
        <f t="shared" si="1"/>
        <v>11</v>
      </c>
      <c r="F5" s="44">
        <v>0</v>
      </c>
      <c r="G5" s="44">
        <v>11</v>
      </c>
      <c r="H5" s="45">
        <f t="shared" si="0"/>
        <v>1</v>
      </c>
    </row>
    <row r="6" spans="1:8" x14ac:dyDescent="0.2">
      <c r="A6" s="16" t="s">
        <v>17</v>
      </c>
      <c r="B6" s="44">
        <v>16</v>
      </c>
      <c r="C6" s="44">
        <v>66</v>
      </c>
      <c r="D6" s="44">
        <v>0</v>
      </c>
      <c r="E6" s="44">
        <v>82</v>
      </c>
      <c r="F6" s="44">
        <v>3</v>
      </c>
      <c r="G6" s="44">
        <v>91</v>
      </c>
      <c r="H6" s="45">
        <v>0.90109890109890112</v>
      </c>
    </row>
    <row r="7" spans="1:8" x14ac:dyDescent="0.2">
      <c r="A7" s="16" t="s">
        <v>22</v>
      </c>
      <c r="B7" s="44">
        <v>3</v>
      </c>
      <c r="C7" s="44">
        <v>22</v>
      </c>
      <c r="D7" s="44">
        <v>0</v>
      </c>
      <c r="E7" s="44">
        <f t="shared" si="1"/>
        <v>25</v>
      </c>
      <c r="F7" s="44">
        <v>1</v>
      </c>
      <c r="G7" s="44">
        <v>25</v>
      </c>
      <c r="H7" s="45">
        <f t="shared" si="0"/>
        <v>1</v>
      </c>
    </row>
    <row r="8" spans="1:8" x14ac:dyDescent="0.2">
      <c r="A8" s="16" t="s">
        <v>25</v>
      </c>
      <c r="B8" s="44">
        <v>8</v>
      </c>
      <c r="C8" s="44">
        <v>71</v>
      </c>
      <c r="D8" s="44">
        <v>0</v>
      </c>
      <c r="E8" s="44">
        <f t="shared" si="1"/>
        <v>79</v>
      </c>
      <c r="F8" s="44">
        <v>8</v>
      </c>
      <c r="G8" s="44">
        <v>85</v>
      </c>
      <c r="H8" s="45">
        <f t="shared" si="0"/>
        <v>0.92941176470588238</v>
      </c>
    </row>
    <row r="9" spans="1:8" x14ac:dyDescent="0.2">
      <c r="A9" s="16" t="s">
        <v>28</v>
      </c>
      <c r="B9" s="44">
        <v>0</v>
      </c>
      <c r="C9" s="44">
        <v>23</v>
      </c>
      <c r="D9" s="44">
        <v>0</v>
      </c>
      <c r="E9" s="44">
        <f t="shared" si="1"/>
        <v>23</v>
      </c>
      <c r="F9" s="44">
        <v>0</v>
      </c>
      <c r="G9" s="44">
        <v>22</v>
      </c>
      <c r="H9" s="45">
        <f t="shared" si="0"/>
        <v>1.0454545454545454</v>
      </c>
    </row>
    <row r="10" spans="1:8" x14ac:dyDescent="0.2">
      <c r="A10" s="16" t="s">
        <v>31</v>
      </c>
      <c r="B10" s="44">
        <v>29</v>
      </c>
      <c r="C10" s="44">
        <v>334</v>
      </c>
      <c r="D10" s="44">
        <v>0</v>
      </c>
      <c r="E10" s="44">
        <v>363</v>
      </c>
      <c r="F10" s="44">
        <v>23</v>
      </c>
      <c r="G10" s="44">
        <v>192</v>
      </c>
      <c r="H10" s="45">
        <v>1.890625</v>
      </c>
    </row>
    <row r="11" spans="1:8" x14ac:dyDescent="0.2">
      <c r="A11" s="16" t="s">
        <v>36</v>
      </c>
      <c r="B11" s="44">
        <v>4</v>
      </c>
      <c r="C11" s="44">
        <v>83</v>
      </c>
      <c r="D11" s="44">
        <v>0</v>
      </c>
      <c r="E11" s="44">
        <v>83</v>
      </c>
      <c r="F11" s="44">
        <v>0</v>
      </c>
      <c r="G11" s="44">
        <v>84</v>
      </c>
      <c r="H11" s="45">
        <v>0.98809523809523814</v>
      </c>
    </row>
    <row r="12" spans="1:8" x14ac:dyDescent="0.2">
      <c r="A12" s="16" t="s">
        <v>41</v>
      </c>
      <c r="B12" s="44">
        <v>5</v>
      </c>
      <c r="C12" s="44">
        <v>50</v>
      </c>
      <c r="D12" s="44">
        <v>0</v>
      </c>
      <c r="E12" s="44">
        <f t="shared" si="1"/>
        <v>55</v>
      </c>
      <c r="F12" s="44">
        <v>0</v>
      </c>
      <c r="G12" s="44">
        <v>54</v>
      </c>
      <c r="H12" s="45">
        <f t="shared" si="0"/>
        <v>1.0185185185185186</v>
      </c>
    </row>
    <row r="13" spans="1:8" x14ac:dyDescent="0.2">
      <c r="A13" s="16" t="s">
        <v>44</v>
      </c>
      <c r="B13" s="44">
        <v>4</v>
      </c>
      <c r="C13" s="44">
        <v>53</v>
      </c>
      <c r="D13" s="44">
        <v>0</v>
      </c>
      <c r="E13" s="44">
        <f t="shared" si="1"/>
        <v>57</v>
      </c>
      <c r="F13" s="44">
        <v>4</v>
      </c>
      <c r="G13" s="44">
        <v>24</v>
      </c>
      <c r="H13" s="45">
        <f t="shared" si="0"/>
        <v>2.375</v>
      </c>
    </row>
    <row r="14" spans="1:8" x14ac:dyDescent="0.2">
      <c r="A14" s="16" t="s">
        <v>47</v>
      </c>
      <c r="B14" s="44">
        <v>18</v>
      </c>
      <c r="C14" s="44">
        <v>429</v>
      </c>
      <c r="D14" s="44">
        <v>0</v>
      </c>
      <c r="E14" s="44">
        <v>447</v>
      </c>
      <c r="F14" s="44">
        <v>15</v>
      </c>
      <c r="G14" s="44">
        <v>450</v>
      </c>
      <c r="H14" s="45">
        <v>0.99333333333333329</v>
      </c>
    </row>
    <row r="15" spans="1:8" x14ac:dyDescent="0.2">
      <c r="A15" s="16" t="s">
        <v>52</v>
      </c>
      <c r="B15" s="44">
        <v>1</v>
      </c>
      <c r="C15" s="44">
        <v>31</v>
      </c>
      <c r="D15" s="44">
        <v>0</v>
      </c>
      <c r="E15" s="44">
        <f t="shared" si="1"/>
        <v>32</v>
      </c>
      <c r="F15" s="44">
        <v>1</v>
      </c>
      <c r="G15" s="44">
        <v>16</v>
      </c>
      <c r="H15" s="45">
        <f t="shared" si="0"/>
        <v>2</v>
      </c>
    </row>
    <row r="16" spans="1:8" x14ac:dyDescent="0.2">
      <c r="A16" s="16" t="s">
        <v>55</v>
      </c>
      <c r="B16" s="44">
        <v>22</v>
      </c>
      <c r="C16" s="44">
        <v>334</v>
      </c>
      <c r="D16" s="44">
        <v>0</v>
      </c>
      <c r="E16" s="44">
        <v>356</v>
      </c>
      <c r="F16" s="44">
        <v>8</v>
      </c>
      <c r="G16" s="44">
        <v>312</v>
      </c>
      <c r="H16" s="45">
        <v>1.141025641025641</v>
      </c>
    </row>
    <row r="17" spans="1:8" x14ac:dyDescent="0.2">
      <c r="A17" s="16" t="s">
        <v>60</v>
      </c>
      <c r="B17" s="44">
        <v>2</v>
      </c>
      <c r="C17" s="44">
        <v>16</v>
      </c>
      <c r="D17" s="44">
        <v>0</v>
      </c>
      <c r="E17" s="44">
        <f t="shared" si="1"/>
        <v>18</v>
      </c>
      <c r="F17" s="44">
        <v>1</v>
      </c>
      <c r="G17" s="44">
        <v>16</v>
      </c>
      <c r="H17" s="45">
        <f t="shared" si="0"/>
        <v>1.125</v>
      </c>
    </row>
    <row r="18" spans="1:8" x14ac:dyDescent="0.2">
      <c r="A18" s="16" t="s">
        <v>63</v>
      </c>
      <c r="B18" s="44">
        <v>3</v>
      </c>
      <c r="C18" s="44">
        <v>45</v>
      </c>
      <c r="D18" s="44">
        <v>0</v>
      </c>
      <c r="E18" s="44">
        <f t="shared" si="1"/>
        <v>48</v>
      </c>
      <c r="F18" s="44">
        <v>0</v>
      </c>
      <c r="G18" s="44">
        <v>48</v>
      </c>
      <c r="H18" s="45">
        <f t="shared" si="0"/>
        <v>1</v>
      </c>
    </row>
    <row r="19" spans="1:8" x14ac:dyDescent="0.2">
      <c r="A19" s="16" t="s">
        <v>66</v>
      </c>
      <c r="B19" s="44">
        <v>12</v>
      </c>
      <c r="C19" s="44">
        <v>191</v>
      </c>
      <c r="D19" s="44">
        <v>0</v>
      </c>
      <c r="E19" s="44">
        <v>203</v>
      </c>
      <c r="F19" s="44">
        <v>13</v>
      </c>
      <c r="G19" s="44">
        <v>177</v>
      </c>
      <c r="H19" s="45">
        <v>1.1468926553672316</v>
      </c>
    </row>
    <row r="20" spans="1:8" x14ac:dyDescent="0.2">
      <c r="A20" s="16" t="s">
        <v>71</v>
      </c>
      <c r="B20" s="44">
        <v>5</v>
      </c>
      <c r="C20" s="44">
        <v>79</v>
      </c>
      <c r="D20" s="44">
        <v>0</v>
      </c>
      <c r="E20" s="44">
        <v>84</v>
      </c>
      <c r="F20" s="44">
        <v>4</v>
      </c>
      <c r="G20" s="44">
        <v>88</v>
      </c>
      <c r="H20" s="45">
        <v>0.95454545454545459</v>
      </c>
    </row>
    <row r="21" spans="1:8" x14ac:dyDescent="0.2">
      <c r="A21" s="16" t="s">
        <v>76</v>
      </c>
      <c r="B21" s="44">
        <v>7</v>
      </c>
      <c r="C21" s="44">
        <v>60</v>
      </c>
      <c r="D21" s="44">
        <v>0</v>
      </c>
      <c r="E21" s="44">
        <f t="shared" si="1"/>
        <v>67</v>
      </c>
      <c r="F21" s="44">
        <v>7</v>
      </c>
      <c r="G21" s="44">
        <v>60</v>
      </c>
      <c r="H21" s="45">
        <f t="shared" si="0"/>
        <v>1.1166666666666667</v>
      </c>
    </row>
    <row r="22" spans="1:8" x14ac:dyDescent="0.2">
      <c r="A22" s="16" t="s">
        <v>79</v>
      </c>
      <c r="B22" s="44">
        <v>0</v>
      </c>
      <c r="C22" s="44">
        <v>2</v>
      </c>
      <c r="D22" s="44">
        <v>0</v>
      </c>
      <c r="E22" s="44">
        <f t="shared" si="1"/>
        <v>2</v>
      </c>
      <c r="F22" s="44">
        <v>0</v>
      </c>
      <c r="G22" s="44">
        <v>2</v>
      </c>
      <c r="H22" s="45">
        <f t="shared" si="0"/>
        <v>1</v>
      </c>
    </row>
    <row r="23" spans="1:8" x14ac:dyDescent="0.2">
      <c r="A23" s="16" t="s">
        <v>82</v>
      </c>
      <c r="B23" s="44">
        <v>0</v>
      </c>
      <c r="C23" s="44">
        <v>0</v>
      </c>
      <c r="D23" s="44">
        <v>0</v>
      </c>
      <c r="E23" s="44">
        <f t="shared" si="1"/>
        <v>0</v>
      </c>
      <c r="F23" s="44">
        <v>0</v>
      </c>
      <c r="G23" s="44">
        <v>5</v>
      </c>
      <c r="H23" s="45">
        <f t="shared" si="0"/>
        <v>0</v>
      </c>
    </row>
    <row r="24" spans="1:8" x14ac:dyDescent="0.2">
      <c r="A24" s="16" t="s">
        <v>85</v>
      </c>
      <c r="B24" s="44">
        <v>19</v>
      </c>
      <c r="C24" s="44">
        <v>181</v>
      </c>
      <c r="D24" s="44">
        <v>0</v>
      </c>
      <c r="E24" s="44">
        <f t="shared" si="1"/>
        <v>200</v>
      </c>
      <c r="F24" s="44">
        <v>0</v>
      </c>
      <c r="G24" s="44">
        <v>211</v>
      </c>
      <c r="H24" s="45">
        <f t="shared" si="0"/>
        <v>0.94786729857819907</v>
      </c>
    </row>
    <row r="25" spans="1:8" x14ac:dyDescent="0.2">
      <c r="A25" s="16" t="s">
        <v>89</v>
      </c>
      <c r="B25" s="44">
        <v>4</v>
      </c>
      <c r="C25" s="44">
        <v>36</v>
      </c>
      <c r="D25" s="44">
        <v>0</v>
      </c>
      <c r="E25" s="44">
        <f t="shared" si="1"/>
        <v>40</v>
      </c>
      <c r="F25" s="44">
        <v>4</v>
      </c>
      <c r="G25" s="44">
        <v>40</v>
      </c>
      <c r="H25" s="45">
        <f t="shared" si="0"/>
        <v>1</v>
      </c>
    </row>
    <row r="26" spans="1:8" x14ac:dyDescent="0.2">
      <c r="A26" s="16" t="s">
        <v>92</v>
      </c>
      <c r="B26" s="44">
        <v>3</v>
      </c>
      <c r="C26" s="44">
        <v>71</v>
      </c>
      <c r="D26" s="44">
        <v>0</v>
      </c>
      <c r="E26" s="44">
        <f t="shared" si="1"/>
        <v>74</v>
      </c>
      <c r="F26" s="44">
        <v>3</v>
      </c>
      <c r="G26" s="44">
        <v>105</v>
      </c>
      <c r="H26" s="45">
        <f t="shared" si="0"/>
        <v>0.70476190476190481</v>
      </c>
    </row>
    <row r="27" spans="1:8" x14ac:dyDescent="0.2">
      <c r="A27" s="16" t="s">
        <v>95</v>
      </c>
      <c r="B27" s="44">
        <v>0</v>
      </c>
      <c r="C27" s="44">
        <v>9</v>
      </c>
      <c r="D27" s="44">
        <v>0</v>
      </c>
      <c r="E27" s="44">
        <f t="shared" si="1"/>
        <v>9</v>
      </c>
      <c r="F27" s="44">
        <v>0</v>
      </c>
      <c r="G27" s="44">
        <v>9</v>
      </c>
      <c r="H27" s="45">
        <f t="shared" si="0"/>
        <v>1</v>
      </c>
    </row>
    <row r="28" spans="1:8" x14ac:dyDescent="0.2">
      <c r="A28" s="16" t="s">
        <v>98</v>
      </c>
      <c r="B28" s="44">
        <v>1</v>
      </c>
      <c r="C28" s="44">
        <v>12</v>
      </c>
      <c r="D28" s="44">
        <v>0</v>
      </c>
      <c r="E28" s="44">
        <f t="shared" si="1"/>
        <v>13</v>
      </c>
      <c r="F28" s="44">
        <v>1</v>
      </c>
      <c r="G28" s="44">
        <v>12</v>
      </c>
      <c r="H28" s="45">
        <f t="shared" si="0"/>
        <v>1.0833333333333333</v>
      </c>
    </row>
    <row r="29" spans="1:8" x14ac:dyDescent="0.2">
      <c r="A29" s="16" t="s">
        <v>101</v>
      </c>
      <c r="B29" s="44">
        <v>0</v>
      </c>
      <c r="C29" s="44">
        <v>12</v>
      </c>
      <c r="D29" s="44">
        <v>0</v>
      </c>
      <c r="E29" s="44">
        <f t="shared" si="1"/>
        <v>12</v>
      </c>
      <c r="F29" s="44">
        <v>0</v>
      </c>
      <c r="G29" s="44">
        <v>15</v>
      </c>
      <c r="H29" s="45">
        <f t="shared" si="0"/>
        <v>0.8</v>
      </c>
    </row>
    <row r="30" spans="1:8" x14ac:dyDescent="0.2">
      <c r="A30" s="16" t="s">
        <v>104</v>
      </c>
      <c r="B30" s="44">
        <v>0</v>
      </c>
      <c r="C30" s="44">
        <v>7</v>
      </c>
      <c r="D30" s="44">
        <v>0</v>
      </c>
      <c r="E30" s="44">
        <f t="shared" si="1"/>
        <v>7</v>
      </c>
      <c r="F30" s="44">
        <v>0</v>
      </c>
      <c r="G30" s="44">
        <v>7</v>
      </c>
      <c r="H30" s="45">
        <f t="shared" si="0"/>
        <v>1</v>
      </c>
    </row>
    <row r="31" spans="1:8" x14ac:dyDescent="0.2">
      <c r="A31" s="16" t="s">
        <v>107</v>
      </c>
      <c r="B31" s="44">
        <v>0</v>
      </c>
      <c r="C31" s="44">
        <v>23</v>
      </c>
      <c r="D31" s="44">
        <v>0</v>
      </c>
      <c r="E31" s="44">
        <f t="shared" si="1"/>
        <v>23</v>
      </c>
      <c r="F31" s="44">
        <v>0</v>
      </c>
      <c r="G31" s="44">
        <v>21</v>
      </c>
      <c r="H31" s="45">
        <f t="shared" si="0"/>
        <v>1.0952380952380953</v>
      </c>
    </row>
    <row r="32" spans="1:8" x14ac:dyDescent="0.2">
      <c r="A32" s="16" t="s">
        <v>110</v>
      </c>
      <c r="B32" s="44">
        <v>0</v>
      </c>
      <c r="C32" s="44">
        <v>44</v>
      </c>
      <c r="D32" s="44">
        <v>0</v>
      </c>
      <c r="E32" s="44">
        <f t="shared" si="1"/>
        <v>44</v>
      </c>
      <c r="F32" s="44">
        <v>0</v>
      </c>
      <c r="G32" s="44">
        <v>42</v>
      </c>
      <c r="H32" s="45">
        <f t="shared" si="0"/>
        <v>1.0476190476190477</v>
      </c>
    </row>
    <row r="33" spans="1:8" x14ac:dyDescent="0.2">
      <c r="A33" s="16" t="s">
        <v>113</v>
      </c>
      <c r="B33" s="44">
        <v>8</v>
      </c>
      <c r="C33" s="44">
        <v>111</v>
      </c>
      <c r="D33" s="44">
        <v>0</v>
      </c>
      <c r="E33" s="44">
        <f t="shared" si="1"/>
        <v>119</v>
      </c>
      <c r="F33" s="44">
        <v>6</v>
      </c>
      <c r="G33" s="44">
        <v>102</v>
      </c>
      <c r="H33" s="45">
        <f t="shared" si="0"/>
        <v>1.1666666666666667</v>
      </c>
    </row>
    <row r="34" spans="1:8" x14ac:dyDescent="0.2">
      <c r="A34" s="16" t="s">
        <v>116</v>
      </c>
      <c r="B34" s="44">
        <v>0</v>
      </c>
      <c r="C34" s="44">
        <v>9</v>
      </c>
      <c r="D34" s="44">
        <v>0</v>
      </c>
      <c r="E34" s="44">
        <f t="shared" si="1"/>
        <v>9</v>
      </c>
      <c r="F34" s="44">
        <v>0</v>
      </c>
      <c r="G34" s="44">
        <v>7</v>
      </c>
      <c r="H34" s="45">
        <f t="shared" si="0"/>
        <v>1.2857142857142858</v>
      </c>
    </row>
    <row r="35" spans="1:8" x14ac:dyDescent="0.2">
      <c r="A35" s="16" t="s">
        <v>119</v>
      </c>
      <c r="B35" s="44">
        <v>2</v>
      </c>
      <c r="C35" s="44">
        <v>10</v>
      </c>
      <c r="D35" s="44">
        <v>0</v>
      </c>
      <c r="E35" s="44">
        <f t="shared" si="1"/>
        <v>12</v>
      </c>
      <c r="F35" s="44">
        <v>2</v>
      </c>
      <c r="G35" s="44">
        <v>10</v>
      </c>
      <c r="H35" s="45">
        <f t="shared" si="0"/>
        <v>1.2</v>
      </c>
    </row>
    <row r="36" spans="1:8" x14ac:dyDescent="0.2">
      <c r="A36" s="16" t="s">
        <v>122</v>
      </c>
      <c r="B36" s="44">
        <v>3</v>
      </c>
      <c r="C36" s="44">
        <v>112</v>
      </c>
      <c r="D36" s="44">
        <v>4</v>
      </c>
      <c r="E36" s="44">
        <v>119</v>
      </c>
      <c r="F36" s="44">
        <v>0</v>
      </c>
      <c r="G36" s="44">
        <v>106</v>
      </c>
      <c r="H36" s="45">
        <v>1.1226415094339623</v>
      </c>
    </row>
    <row r="37" spans="1:8" x14ac:dyDescent="0.2">
      <c r="A37" s="16" t="s">
        <v>127</v>
      </c>
      <c r="B37" s="44">
        <v>2</v>
      </c>
      <c r="C37" s="44">
        <v>34</v>
      </c>
      <c r="D37" s="44">
        <v>0</v>
      </c>
      <c r="E37" s="44">
        <f t="shared" si="1"/>
        <v>36</v>
      </c>
      <c r="F37" s="44">
        <v>2</v>
      </c>
      <c r="G37" s="44">
        <v>35</v>
      </c>
      <c r="H37" s="45">
        <f t="shared" si="0"/>
        <v>1.0285714285714285</v>
      </c>
    </row>
    <row r="38" spans="1:8" x14ac:dyDescent="0.2">
      <c r="A38" s="16" t="s">
        <v>129</v>
      </c>
      <c r="B38" s="44">
        <v>5</v>
      </c>
      <c r="C38" s="44">
        <v>46</v>
      </c>
      <c r="D38" s="44">
        <v>0</v>
      </c>
      <c r="E38" s="44">
        <f t="shared" si="1"/>
        <v>51</v>
      </c>
      <c r="F38" s="44">
        <v>1</v>
      </c>
      <c r="G38" s="44">
        <v>30</v>
      </c>
      <c r="H38" s="45">
        <f t="shared" si="0"/>
        <v>1.7</v>
      </c>
    </row>
    <row r="39" spans="1:8" x14ac:dyDescent="0.2">
      <c r="A39" s="16" t="s">
        <v>132</v>
      </c>
      <c r="B39" s="44">
        <v>1</v>
      </c>
      <c r="C39" s="44">
        <v>20</v>
      </c>
      <c r="D39" s="44">
        <v>0</v>
      </c>
      <c r="E39" s="44">
        <f t="shared" si="1"/>
        <v>21</v>
      </c>
      <c r="F39" s="44">
        <v>0</v>
      </c>
      <c r="G39" s="44">
        <v>20</v>
      </c>
      <c r="H39" s="45">
        <f t="shared" si="0"/>
        <v>1.05</v>
      </c>
    </row>
    <row r="40" spans="1:8" x14ac:dyDescent="0.2">
      <c r="A40" s="16" t="s">
        <v>135</v>
      </c>
      <c r="B40" s="44">
        <v>7</v>
      </c>
      <c r="C40" s="44">
        <v>85</v>
      </c>
      <c r="D40" s="44">
        <v>0</v>
      </c>
      <c r="E40" s="44">
        <f t="shared" si="1"/>
        <v>92</v>
      </c>
      <c r="F40" s="44">
        <v>0</v>
      </c>
      <c r="G40" s="44">
        <v>99</v>
      </c>
      <c r="H40" s="45">
        <f t="shared" si="0"/>
        <v>0.92929292929292928</v>
      </c>
    </row>
    <row r="41" spans="1:8" x14ac:dyDescent="0.2">
      <c r="A41" s="16" t="s">
        <v>138</v>
      </c>
      <c r="B41" s="44">
        <v>8</v>
      </c>
      <c r="C41" s="44">
        <v>108</v>
      </c>
      <c r="D41" s="44">
        <v>0</v>
      </c>
      <c r="E41" s="44">
        <f t="shared" si="1"/>
        <v>116</v>
      </c>
      <c r="F41" s="44">
        <v>0</v>
      </c>
      <c r="G41" s="44">
        <v>87</v>
      </c>
      <c r="H41" s="45">
        <f t="shared" si="0"/>
        <v>1.3333333333333333</v>
      </c>
    </row>
    <row r="42" spans="1:8" x14ac:dyDescent="0.2">
      <c r="A42" s="16" t="s">
        <v>141</v>
      </c>
      <c r="B42" s="44">
        <v>8</v>
      </c>
      <c r="C42" s="44">
        <v>72</v>
      </c>
      <c r="D42" s="44">
        <v>0</v>
      </c>
      <c r="E42" s="44">
        <f t="shared" si="1"/>
        <v>80</v>
      </c>
      <c r="F42" s="44">
        <v>3</v>
      </c>
      <c r="G42" s="44">
        <v>81</v>
      </c>
      <c r="H42" s="45">
        <f t="shared" si="0"/>
        <v>0.98765432098765427</v>
      </c>
    </row>
    <row r="43" spans="1:8" x14ac:dyDescent="0.2">
      <c r="A43" s="16" t="s">
        <v>144</v>
      </c>
      <c r="B43" s="44">
        <v>1</v>
      </c>
      <c r="C43" s="44">
        <v>34</v>
      </c>
      <c r="D43" s="44">
        <v>0</v>
      </c>
      <c r="E43" s="44">
        <f t="shared" si="1"/>
        <v>35</v>
      </c>
      <c r="F43" s="44">
        <v>0</v>
      </c>
      <c r="G43" s="44">
        <v>36</v>
      </c>
      <c r="H43" s="45">
        <f t="shared" si="0"/>
        <v>0.97222222222222221</v>
      </c>
    </row>
    <row r="44" spans="1:8" x14ac:dyDescent="0.2">
      <c r="A44" s="16" t="s">
        <v>147</v>
      </c>
      <c r="B44" s="44">
        <v>4</v>
      </c>
      <c r="C44" s="44">
        <v>38</v>
      </c>
      <c r="D44" s="44">
        <v>0</v>
      </c>
      <c r="E44" s="44">
        <v>42</v>
      </c>
      <c r="F44" s="44">
        <v>0</v>
      </c>
      <c r="G44" s="44">
        <v>47</v>
      </c>
      <c r="H44" s="45">
        <v>0.8936170212765957</v>
      </c>
    </row>
    <row r="45" spans="1:8" x14ac:dyDescent="0.2">
      <c r="A45" s="16" t="s">
        <v>152</v>
      </c>
      <c r="B45" s="44">
        <v>4</v>
      </c>
      <c r="C45" s="44">
        <v>63</v>
      </c>
      <c r="D45" s="44">
        <v>0</v>
      </c>
      <c r="E45" s="44">
        <f t="shared" si="1"/>
        <v>67</v>
      </c>
      <c r="F45" s="44">
        <v>4</v>
      </c>
      <c r="G45" s="44">
        <v>49</v>
      </c>
      <c r="H45" s="45">
        <f t="shared" si="0"/>
        <v>1.3673469387755102</v>
      </c>
    </row>
    <row r="46" spans="1:8" x14ac:dyDescent="0.2">
      <c r="A46" s="16" t="s">
        <v>155</v>
      </c>
      <c r="B46" s="44">
        <v>3</v>
      </c>
      <c r="C46" s="44">
        <v>37</v>
      </c>
      <c r="D46" s="44">
        <v>0</v>
      </c>
      <c r="E46" s="44">
        <v>40</v>
      </c>
      <c r="F46" s="44">
        <v>0</v>
      </c>
      <c r="G46" s="44">
        <v>42</v>
      </c>
      <c r="H46" s="45">
        <v>0.95238095238095233</v>
      </c>
    </row>
    <row r="47" spans="1:8" x14ac:dyDescent="0.2">
      <c r="A47" s="16" t="s">
        <v>160</v>
      </c>
      <c r="B47" s="44">
        <v>0</v>
      </c>
      <c r="C47" s="44">
        <v>32</v>
      </c>
      <c r="D47" s="44">
        <v>0</v>
      </c>
      <c r="E47" s="44">
        <f t="shared" si="1"/>
        <v>32</v>
      </c>
      <c r="F47" s="44">
        <v>0</v>
      </c>
      <c r="G47" s="44">
        <v>30</v>
      </c>
      <c r="H47" s="45">
        <f t="shared" si="0"/>
        <v>1.0666666666666667</v>
      </c>
    </row>
    <row r="48" spans="1:8" x14ac:dyDescent="0.2">
      <c r="A48" s="16" t="s">
        <v>163</v>
      </c>
      <c r="B48" s="44">
        <v>0</v>
      </c>
      <c r="C48" s="44">
        <v>40</v>
      </c>
      <c r="D48" s="44">
        <v>0</v>
      </c>
      <c r="E48" s="44">
        <f t="shared" si="1"/>
        <v>40</v>
      </c>
      <c r="F48" s="44">
        <v>0</v>
      </c>
      <c r="G48" s="44">
        <v>40</v>
      </c>
      <c r="H48" s="45">
        <f t="shared" si="0"/>
        <v>1</v>
      </c>
    </row>
    <row r="49" spans="1:8" x14ac:dyDescent="0.2">
      <c r="A49" s="16" t="s">
        <v>166</v>
      </c>
      <c r="B49" s="44">
        <v>11</v>
      </c>
      <c r="C49" s="44">
        <v>136</v>
      </c>
      <c r="D49" s="44">
        <v>0</v>
      </c>
      <c r="E49" s="44">
        <f t="shared" si="1"/>
        <v>147</v>
      </c>
      <c r="F49" s="44">
        <v>5</v>
      </c>
      <c r="G49" s="44">
        <v>81</v>
      </c>
      <c r="H49" s="45">
        <f t="shared" si="0"/>
        <v>1.8148148148148149</v>
      </c>
    </row>
    <row r="50" spans="1:8" x14ac:dyDescent="0.2">
      <c r="A50" s="16" t="s">
        <v>169</v>
      </c>
      <c r="B50" s="44">
        <v>1</v>
      </c>
      <c r="C50" s="44">
        <v>25</v>
      </c>
      <c r="D50" s="44">
        <v>0</v>
      </c>
      <c r="E50" s="44">
        <f t="shared" si="1"/>
        <v>26</v>
      </c>
      <c r="F50" s="44">
        <v>1</v>
      </c>
      <c r="G50" s="44">
        <v>24</v>
      </c>
      <c r="H50" s="45">
        <f t="shared" si="0"/>
        <v>1.0833333333333333</v>
      </c>
    </row>
    <row r="51" spans="1:8" x14ac:dyDescent="0.2">
      <c r="A51" s="16" t="s">
        <v>172</v>
      </c>
      <c r="B51" s="44">
        <v>6</v>
      </c>
      <c r="C51" s="44">
        <v>84</v>
      </c>
      <c r="D51" s="44">
        <v>0</v>
      </c>
      <c r="E51" s="44">
        <f t="shared" si="1"/>
        <v>90</v>
      </c>
      <c r="F51" s="44">
        <v>1</v>
      </c>
      <c r="G51" s="44">
        <v>101</v>
      </c>
      <c r="H51" s="45">
        <f t="shared" si="0"/>
        <v>0.8910891089108911</v>
      </c>
    </row>
    <row r="52" spans="1:8" x14ac:dyDescent="0.2">
      <c r="A52" s="16" t="s">
        <v>174</v>
      </c>
      <c r="B52" s="44">
        <v>1</v>
      </c>
      <c r="C52" s="44">
        <v>28</v>
      </c>
      <c r="D52" s="44">
        <v>0</v>
      </c>
      <c r="E52" s="44">
        <f t="shared" si="1"/>
        <v>29</v>
      </c>
      <c r="F52" s="44">
        <v>0</v>
      </c>
      <c r="G52" s="44">
        <v>22</v>
      </c>
      <c r="H52" s="45">
        <f t="shared" si="0"/>
        <v>1.3181818181818181</v>
      </c>
    </row>
    <row r="53" spans="1:8" x14ac:dyDescent="0.2">
      <c r="A53" s="16" t="s">
        <v>177</v>
      </c>
      <c r="B53" s="44">
        <v>2</v>
      </c>
      <c r="C53" s="44">
        <v>18</v>
      </c>
      <c r="D53" s="44">
        <v>0</v>
      </c>
      <c r="E53" s="44">
        <f t="shared" si="1"/>
        <v>20</v>
      </c>
      <c r="F53" s="44">
        <v>0</v>
      </c>
      <c r="G53" s="44">
        <v>21</v>
      </c>
      <c r="H53" s="45">
        <f t="shared" si="0"/>
        <v>0.95238095238095233</v>
      </c>
    </row>
    <row r="54" spans="1:8" x14ac:dyDescent="0.2">
      <c r="A54" s="16" t="s">
        <v>180</v>
      </c>
      <c r="B54" s="44">
        <v>61</v>
      </c>
      <c r="C54" s="44">
        <v>3388</v>
      </c>
      <c r="D54" s="44">
        <v>0</v>
      </c>
      <c r="E54" s="44">
        <v>3449</v>
      </c>
      <c r="F54" s="44">
        <v>5</v>
      </c>
      <c r="G54" s="44">
        <v>3463</v>
      </c>
      <c r="H54" s="45">
        <v>0.99595726248917127</v>
      </c>
    </row>
    <row r="55" spans="1:8" x14ac:dyDescent="0.2">
      <c r="A55" s="16" t="s">
        <v>208</v>
      </c>
      <c r="B55" s="44">
        <v>4</v>
      </c>
      <c r="C55" s="44">
        <v>29</v>
      </c>
      <c r="D55" s="44">
        <v>0</v>
      </c>
      <c r="E55" s="44">
        <f t="shared" ref="E55:E74" si="2">SUM(B55:D55)</f>
        <v>33</v>
      </c>
      <c r="F55" s="44">
        <v>4</v>
      </c>
      <c r="G55" s="44">
        <v>35</v>
      </c>
      <c r="H55" s="45">
        <f t="shared" ref="H55:H76" si="3">E55/G55</f>
        <v>0.94285714285714284</v>
      </c>
    </row>
    <row r="56" spans="1:8" x14ac:dyDescent="0.2">
      <c r="A56" s="16" t="s">
        <v>210</v>
      </c>
      <c r="B56" s="44">
        <v>2</v>
      </c>
      <c r="C56" s="44">
        <v>33</v>
      </c>
      <c r="D56" s="44">
        <v>0</v>
      </c>
      <c r="E56" s="44">
        <v>35</v>
      </c>
      <c r="F56" s="44">
        <v>0</v>
      </c>
      <c r="G56" s="44">
        <v>22</v>
      </c>
      <c r="H56" s="45">
        <v>1.5909090909090908</v>
      </c>
    </row>
    <row r="57" spans="1:8" x14ac:dyDescent="0.2">
      <c r="A57" s="16" t="s">
        <v>213</v>
      </c>
      <c r="B57" s="44">
        <v>8</v>
      </c>
      <c r="C57" s="44">
        <v>48</v>
      </c>
      <c r="D57" s="44">
        <v>0</v>
      </c>
      <c r="E57" s="44">
        <f t="shared" si="2"/>
        <v>56</v>
      </c>
      <c r="F57" s="44">
        <v>0</v>
      </c>
      <c r="G57" s="44">
        <v>63</v>
      </c>
      <c r="H57" s="45">
        <f t="shared" si="3"/>
        <v>0.88888888888888884</v>
      </c>
    </row>
    <row r="58" spans="1:8" x14ac:dyDescent="0.2">
      <c r="A58" s="16" t="s">
        <v>216</v>
      </c>
      <c r="B58" s="44">
        <v>4</v>
      </c>
      <c r="C58" s="44">
        <v>86</v>
      </c>
      <c r="D58" s="44">
        <v>0</v>
      </c>
      <c r="E58" s="44">
        <v>90</v>
      </c>
      <c r="F58" s="44">
        <v>4</v>
      </c>
      <c r="G58" s="44">
        <v>60</v>
      </c>
      <c r="H58" s="45">
        <v>1.5</v>
      </c>
    </row>
    <row r="59" spans="1:8" x14ac:dyDescent="0.2">
      <c r="A59" s="16" t="s">
        <v>219</v>
      </c>
      <c r="B59" s="44">
        <v>7</v>
      </c>
      <c r="C59" s="44">
        <v>131</v>
      </c>
      <c r="D59" s="44">
        <v>0</v>
      </c>
      <c r="E59" s="44">
        <v>138</v>
      </c>
      <c r="F59" s="44">
        <v>3</v>
      </c>
      <c r="G59" s="44">
        <v>173</v>
      </c>
      <c r="H59" s="45">
        <v>0.79768786127167635</v>
      </c>
    </row>
    <row r="60" spans="1:8" x14ac:dyDescent="0.2">
      <c r="A60" s="16" t="s">
        <v>224</v>
      </c>
      <c r="B60" s="44">
        <v>5</v>
      </c>
      <c r="C60" s="44">
        <v>54</v>
      </c>
      <c r="D60" s="44">
        <v>0</v>
      </c>
      <c r="E60" s="44">
        <f t="shared" si="2"/>
        <v>59</v>
      </c>
      <c r="F60" s="44">
        <v>4</v>
      </c>
      <c r="G60" s="44">
        <v>47</v>
      </c>
      <c r="H60" s="45">
        <f t="shared" si="3"/>
        <v>1.2553191489361701</v>
      </c>
    </row>
    <row r="61" spans="1:8" x14ac:dyDescent="0.2">
      <c r="A61" s="16" t="s">
        <v>227</v>
      </c>
      <c r="B61" s="44">
        <v>5</v>
      </c>
      <c r="C61" s="44">
        <v>32</v>
      </c>
      <c r="D61" s="44">
        <v>0</v>
      </c>
      <c r="E61" s="44">
        <f t="shared" si="2"/>
        <v>37</v>
      </c>
      <c r="F61" s="44">
        <v>5</v>
      </c>
      <c r="G61" s="44">
        <v>35</v>
      </c>
      <c r="H61" s="45">
        <f t="shared" si="3"/>
        <v>1.0571428571428572</v>
      </c>
    </row>
    <row r="62" spans="1:8" x14ac:dyDescent="0.2">
      <c r="A62" s="16" t="s">
        <v>230</v>
      </c>
      <c r="B62" s="44">
        <v>18</v>
      </c>
      <c r="C62" s="44">
        <v>236</v>
      </c>
      <c r="D62" s="44">
        <v>0</v>
      </c>
      <c r="E62" s="44">
        <f t="shared" si="2"/>
        <v>254</v>
      </c>
      <c r="F62" s="44">
        <v>0</v>
      </c>
      <c r="G62" s="44">
        <v>148</v>
      </c>
      <c r="H62" s="45">
        <f t="shared" si="3"/>
        <v>1.7162162162162162</v>
      </c>
    </row>
    <row r="63" spans="1:8" x14ac:dyDescent="0.2">
      <c r="A63" s="16" t="s">
        <v>233</v>
      </c>
      <c r="B63" s="44">
        <v>2</v>
      </c>
      <c r="C63" s="44">
        <v>49</v>
      </c>
      <c r="D63" s="44">
        <v>0</v>
      </c>
      <c r="E63" s="44">
        <f t="shared" si="2"/>
        <v>51</v>
      </c>
      <c r="F63" s="44">
        <v>1</v>
      </c>
      <c r="G63" s="44">
        <v>24</v>
      </c>
      <c r="H63" s="45">
        <f t="shared" si="3"/>
        <v>2.125</v>
      </c>
    </row>
    <row r="64" spans="1:8" x14ac:dyDescent="0.2">
      <c r="A64" s="16" t="s">
        <v>236</v>
      </c>
      <c r="B64" s="44">
        <v>0</v>
      </c>
      <c r="C64" s="44">
        <v>2</v>
      </c>
      <c r="D64" s="44">
        <v>0</v>
      </c>
      <c r="E64" s="44">
        <f t="shared" si="2"/>
        <v>2</v>
      </c>
      <c r="F64" s="44">
        <v>0</v>
      </c>
      <c r="G64" s="44">
        <v>3</v>
      </c>
      <c r="H64" s="45">
        <f t="shared" si="3"/>
        <v>0.66666666666666663</v>
      </c>
    </row>
    <row r="65" spans="1:9" x14ac:dyDescent="0.2">
      <c r="A65" s="16" t="s">
        <v>239</v>
      </c>
      <c r="B65" s="44">
        <v>6</v>
      </c>
      <c r="C65" s="44">
        <v>108</v>
      </c>
      <c r="D65" s="44">
        <v>0</v>
      </c>
      <c r="E65" s="44">
        <f t="shared" si="2"/>
        <v>114</v>
      </c>
      <c r="F65" s="44">
        <v>5</v>
      </c>
      <c r="G65" s="44">
        <v>106</v>
      </c>
      <c r="H65" s="45">
        <f t="shared" si="3"/>
        <v>1.0754716981132075</v>
      </c>
    </row>
    <row r="66" spans="1:9" x14ac:dyDescent="0.2">
      <c r="A66" s="16" t="s">
        <v>242</v>
      </c>
      <c r="B66" s="44">
        <v>3</v>
      </c>
      <c r="C66" s="44">
        <v>89</v>
      </c>
      <c r="D66" s="44">
        <v>0</v>
      </c>
      <c r="E66" s="44">
        <f t="shared" si="2"/>
        <v>92</v>
      </c>
      <c r="F66" s="44">
        <v>3</v>
      </c>
      <c r="G66" s="44">
        <v>92</v>
      </c>
      <c r="H66" s="45">
        <f t="shared" si="3"/>
        <v>1</v>
      </c>
    </row>
    <row r="67" spans="1:9" x14ac:dyDescent="0.2">
      <c r="A67" s="16" t="s">
        <v>246</v>
      </c>
      <c r="B67" s="44">
        <v>5</v>
      </c>
      <c r="C67" s="44">
        <v>62</v>
      </c>
      <c r="D67" s="44">
        <v>0</v>
      </c>
      <c r="E67" s="44">
        <f t="shared" si="2"/>
        <v>67</v>
      </c>
      <c r="F67" s="44">
        <v>2</v>
      </c>
      <c r="G67" s="44">
        <v>66</v>
      </c>
      <c r="H67" s="45">
        <f t="shared" si="3"/>
        <v>1.0151515151515151</v>
      </c>
    </row>
    <row r="68" spans="1:9" x14ac:dyDescent="0.2">
      <c r="A68" s="16" t="s">
        <v>249</v>
      </c>
      <c r="B68" s="44">
        <v>11</v>
      </c>
      <c r="C68" s="44">
        <v>50</v>
      </c>
      <c r="D68" s="44">
        <v>0</v>
      </c>
      <c r="E68" s="44">
        <f t="shared" si="2"/>
        <v>61</v>
      </c>
      <c r="F68" s="44">
        <v>10</v>
      </c>
      <c r="G68" s="44">
        <v>63</v>
      </c>
      <c r="H68" s="45">
        <f t="shared" si="3"/>
        <v>0.96825396825396826</v>
      </c>
    </row>
    <row r="69" spans="1:9" x14ac:dyDescent="0.2">
      <c r="A69" s="16" t="s">
        <v>252</v>
      </c>
      <c r="B69" s="44">
        <v>8</v>
      </c>
      <c r="C69" s="44">
        <v>86</v>
      </c>
      <c r="D69" s="44">
        <v>0</v>
      </c>
      <c r="E69" s="44">
        <f t="shared" si="2"/>
        <v>94</v>
      </c>
      <c r="F69" s="44">
        <v>0</v>
      </c>
      <c r="G69" s="44">
        <v>96</v>
      </c>
      <c r="H69" s="45">
        <f t="shared" si="3"/>
        <v>0.97916666666666663</v>
      </c>
    </row>
    <row r="70" spans="1:9" x14ac:dyDescent="0.2">
      <c r="A70" s="16" t="s">
        <v>255</v>
      </c>
      <c r="B70" s="44">
        <v>0</v>
      </c>
      <c r="C70" s="44">
        <v>20</v>
      </c>
      <c r="D70" s="44">
        <v>0</v>
      </c>
      <c r="E70" s="44">
        <f t="shared" si="2"/>
        <v>20</v>
      </c>
      <c r="F70" s="44">
        <v>0</v>
      </c>
      <c r="G70" s="44">
        <v>17</v>
      </c>
      <c r="H70" s="45">
        <f t="shared" si="3"/>
        <v>1.1764705882352942</v>
      </c>
    </row>
    <row r="71" spans="1:9" x14ac:dyDescent="0.2">
      <c r="A71" s="16" t="s">
        <v>258</v>
      </c>
      <c r="B71" s="44">
        <v>119</v>
      </c>
      <c r="C71" s="44">
        <v>1536</v>
      </c>
      <c r="D71" s="44">
        <v>0</v>
      </c>
      <c r="E71" s="44">
        <v>1655</v>
      </c>
      <c r="F71" s="44">
        <v>69</v>
      </c>
      <c r="G71" s="44">
        <v>1708</v>
      </c>
      <c r="H71" s="45">
        <v>0.96896955503512883</v>
      </c>
    </row>
    <row r="72" spans="1:9" x14ac:dyDescent="0.2">
      <c r="A72" s="16" t="s">
        <v>269</v>
      </c>
      <c r="B72" s="44">
        <v>9</v>
      </c>
      <c r="C72" s="44">
        <v>71</v>
      </c>
      <c r="D72" s="44">
        <v>0</v>
      </c>
      <c r="E72" s="44">
        <v>80</v>
      </c>
      <c r="F72" s="44">
        <v>6</v>
      </c>
      <c r="G72" s="44">
        <v>74</v>
      </c>
      <c r="H72" s="45">
        <v>1.0810810810810811</v>
      </c>
    </row>
    <row r="73" spans="1:9" x14ac:dyDescent="0.2">
      <c r="A73" s="16" t="s">
        <v>273</v>
      </c>
      <c r="B73" s="44">
        <v>13</v>
      </c>
      <c r="C73" s="44">
        <v>84</v>
      </c>
      <c r="D73" s="44">
        <v>0</v>
      </c>
      <c r="E73" s="44">
        <f t="shared" si="2"/>
        <v>97</v>
      </c>
      <c r="F73" s="44">
        <v>8</v>
      </c>
      <c r="G73" s="44">
        <v>113</v>
      </c>
      <c r="H73" s="45">
        <f t="shared" si="3"/>
        <v>0.8584070796460177</v>
      </c>
    </row>
    <row r="74" spans="1:9" x14ac:dyDescent="0.2">
      <c r="A74" s="16" t="s">
        <v>276</v>
      </c>
      <c r="B74" s="44">
        <v>1</v>
      </c>
      <c r="C74" s="44">
        <v>15</v>
      </c>
      <c r="D74" s="44">
        <v>0</v>
      </c>
      <c r="E74" s="44">
        <f t="shared" si="2"/>
        <v>16</v>
      </c>
      <c r="F74" s="44">
        <v>0</v>
      </c>
      <c r="G74" s="44">
        <v>16</v>
      </c>
      <c r="H74" s="45">
        <f t="shared" si="3"/>
        <v>1</v>
      </c>
    </row>
    <row r="75" spans="1:9" ht="13.5" thickBot="1" x14ac:dyDescent="0.25">
      <c r="A75" s="16" t="s">
        <v>279</v>
      </c>
      <c r="B75" s="44">
        <v>3</v>
      </c>
      <c r="C75" s="44">
        <v>39</v>
      </c>
      <c r="D75" s="44">
        <v>0</v>
      </c>
      <c r="E75" s="44">
        <v>42</v>
      </c>
      <c r="F75" s="44">
        <v>1</v>
      </c>
      <c r="G75" s="44">
        <v>44</v>
      </c>
      <c r="H75" s="45">
        <v>0.95454545454545459</v>
      </c>
    </row>
    <row r="76" spans="1:9" ht="13.5" thickTop="1" x14ac:dyDescent="0.2">
      <c r="A76" s="32" t="s">
        <v>481</v>
      </c>
      <c r="B76" s="46">
        <f>SUM(B3:B75)</f>
        <v>542</v>
      </c>
      <c r="C76" s="46">
        <f>SUM(C3:C75)</f>
        <v>9738</v>
      </c>
      <c r="D76" s="46">
        <f>SUM(D3:D75)</f>
        <v>4</v>
      </c>
      <c r="E76" s="46">
        <f t="shared" ref="E76" si="4">B76+C76+D76</f>
        <v>10284</v>
      </c>
      <c r="F76" s="46">
        <f>SUM(F3:F75)</f>
        <v>252</v>
      </c>
      <c r="G76" s="46">
        <f>SUM(G3:G75)</f>
        <v>9816</v>
      </c>
      <c r="H76" s="47">
        <f t="shared" si="3"/>
        <v>1.047677261613692</v>
      </c>
    </row>
    <row r="78" spans="1:9" x14ac:dyDescent="0.2">
      <c r="A78" s="13" t="s">
        <v>452</v>
      </c>
      <c r="B78" s="13"/>
      <c r="C78" s="13"/>
      <c r="D78" s="48"/>
      <c r="E78" s="48"/>
      <c r="F78" s="48"/>
      <c r="G78" s="48"/>
      <c r="H78" s="48"/>
      <c r="I78" s="48"/>
    </row>
    <row r="79" spans="1:9" x14ac:dyDescent="0.2">
      <c r="B79" s="17"/>
      <c r="C79" s="17"/>
      <c r="H79" s="50"/>
      <c r="I79" s="50"/>
    </row>
    <row r="80" spans="1:9" x14ac:dyDescent="0.2">
      <c r="A80" s="13" t="s">
        <v>283</v>
      </c>
      <c r="B80" s="13"/>
      <c r="C80" s="13"/>
      <c r="D80" s="48"/>
      <c r="E80" s="48"/>
      <c r="F80" s="48"/>
      <c r="G80" s="48"/>
      <c r="H80" s="48"/>
      <c r="I80" s="48"/>
    </row>
  </sheetData>
  <mergeCells count="1">
    <mergeCell ref="B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FD736-CCB4-47EA-B87E-52067D129D0F}">
  <dimension ref="A1:H77"/>
  <sheetViews>
    <sheetView workbookViewId="0">
      <selection activeCell="L25" sqref="L25"/>
    </sheetView>
  </sheetViews>
  <sheetFormatPr defaultRowHeight="12.75" x14ac:dyDescent="0.2"/>
  <cols>
    <col min="1" max="1" width="13.7109375" customWidth="1"/>
    <col min="5" max="6" width="11.7109375" customWidth="1"/>
  </cols>
  <sheetData>
    <row r="1" spans="1:8" x14ac:dyDescent="0.2">
      <c r="A1" s="39"/>
      <c r="B1" s="122">
        <v>45200</v>
      </c>
      <c r="C1" s="122"/>
      <c r="D1" s="122"/>
      <c r="E1" s="122"/>
      <c r="F1" s="122"/>
      <c r="G1" s="122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3</v>
      </c>
      <c r="C3" s="44">
        <v>31</v>
      </c>
      <c r="D3" s="44">
        <v>0</v>
      </c>
      <c r="E3" s="44">
        <f>SUM(B3:D3)</f>
        <v>34</v>
      </c>
      <c r="F3" s="44">
        <v>0</v>
      </c>
      <c r="G3" s="44">
        <v>29</v>
      </c>
      <c r="H3" s="45">
        <f t="shared" ref="H3:H53" si="0">E3/G3</f>
        <v>1.1724137931034482</v>
      </c>
    </row>
    <row r="4" spans="1:8" x14ac:dyDescent="0.2">
      <c r="A4" s="16" t="s">
        <v>13</v>
      </c>
      <c r="B4" s="44">
        <v>1</v>
      </c>
      <c r="C4" s="44">
        <v>21</v>
      </c>
      <c r="D4" s="44">
        <v>0</v>
      </c>
      <c r="E4" s="44">
        <f t="shared" ref="E4:E53" si="1">SUM(B4:D4)</f>
        <v>22</v>
      </c>
      <c r="F4" s="44">
        <v>1</v>
      </c>
      <c r="G4" s="44">
        <v>22</v>
      </c>
      <c r="H4" s="45">
        <f t="shared" si="0"/>
        <v>1</v>
      </c>
    </row>
    <row r="5" spans="1:8" x14ac:dyDescent="0.2">
      <c r="A5" s="16" t="s">
        <v>15</v>
      </c>
      <c r="B5" s="44">
        <v>0</v>
      </c>
      <c r="C5" s="44">
        <v>12</v>
      </c>
      <c r="D5" s="44">
        <v>0</v>
      </c>
      <c r="E5" s="44">
        <f t="shared" si="1"/>
        <v>12</v>
      </c>
      <c r="F5" s="44">
        <v>0</v>
      </c>
      <c r="G5" s="44">
        <v>11</v>
      </c>
      <c r="H5" s="45">
        <f t="shared" si="0"/>
        <v>1.0909090909090908</v>
      </c>
    </row>
    <row r="6" spans="1:8" x14ac:dyDescent="0.2">
      <c r="A6" s="16" t="s">
        <v>17</v>
      </c>
      <c r="B6" s="44">
        <v>17</v>
      </c>
      <c r="C6" s="44">
        <v>106</v>
      </c>
      <c r="D6" s="44">
        <v>0</v>
      </c>
      <c r="E6" s="44">
        <v>123</v>
      </c>
      <c r="F6" s="44">
        <v>2</v>
      </c>
      <c r="G6" s="44">
        <v>99</v>
      </c>
      <c r="H6" s="45">
        <v>1.2424242424242424</v>
      </c>
    </row>
    <row r="7" spans="1:8" x14ac:dyDescent="0.2">
      <c r="A7" s="16" t="s">
        <v>22</v>
      </c>
      <c r="B7" s="44">
        <v>2</v>
      </c>
      <c r="C7" s="44">
        <v>25</v>
      </c>
      <c r="D7" s="44">
        <v>2</v>
      </c>
      <c r="E7" s="44">
        <f t="shared" si="1"/>
        <v>29</v>
      </c>
      <c r="F7" s="44">
        <v>0</v>
      </c>
      <c r="G7" s="44">
        <v>28</v>
      </c>
      <c r="H7" s="45">
        <f t="shared" si="0"/>
        <v>1.0357142857142858</v>
      </c>
    </row>
    <row r="8" spans="1:8" x14ac:dyDescent="0.2">
      <c r="A8" s="16" t="s">
        <v>25</v>
      </c>
      <c r="B8" s="44">
        <v>8</v>
      </c>
      <c r="C8" s="44">
        <v>85</v>
      </c>
      <c r="D8" s="44">
        <v>2</v>
      </c>
      <c r="E8" s="44">
        <f t="shared" si="1"/>
        <v>95</v>
      </c>
      <c r="F8" s="44">
        <v>8</v>
      </c>
      <c r="G8" s="44">
        <v>99</v>
      </c>
      <c r="H8" s="45">
        <f t="shared" si="0"/>
        <v>0.95959595959595956</v>
      </c>
    </row>
    <row r="9" spans="1:8" x14ac:dyDescent="0.2">
      <c r="A9" s="16" t="s">
        <v>28</v>
      </c>
      <c r="B9" s="44">
        <v>6</v>
      </c>
      <c r="C9" s="44">
        <v>28</v>
      </c>
      <c r="D9" s="44">
        <v>0</v>
      </c>
      <c r="E9" s="44">
        <f t="shared" si="1"/>
        <v>34</v>
      </c>
      <c r="F9" s="44">
        <v>6</v>
      </c>
      <c r="G9" s="44">
        <v>31</v>
      </c>
      <c r="H9" s="45">
        <f t="shared" si="0"/>
        <v>1.096774193548387</v>
      </c>
    </row>
    <row r="10" spans="1:8" x14ac:dyDescent="0.2">
      <c r="A10" s="16" t="s">
        <v>31</v>
      </c>
      <c r="B10" s="44">
        <v>23</v>
      </c>
      <c r="C10" s="44">
        <v>231</v>
      </c>
      <c r="D10" s="44">
        <v>1</v>
      </c>
      <c r="E10" s="44">
        <v>255</v>
      </c>
      <c r="F10" s="44">
        <v>13</v>
      </c>
      <c r="G10" s="44">
        <v>242</v>
      </c>
      <c r="H10" s="45">
        <v>1.0537190082644627</v>
      </c>
    </row>
    <row r="11" spans="1:8" x14ac:dyDescent="0.2">
      <c r="A11" s="16" t="s">
        <v>36</v>
      </c>
      <c r="B11" s="44">
        <v>1</v>
      </c>
      <c r="C11" s="44">
        <v>93</v>
      </c>
      <c r="D11" s="44">
        <v>0</v>
      </c>
      <c r="E11" s="44">
        <v>94</v>
      </c>
      <c r="F11" s="44">
        <v>1</v>
      </c>
      <c r="G11" s="44">
        <v>97</v>
      </c>
      <c r="H11" s="45">
        <v>0.96907216494845361</v>
      </c>
    </row>
    <row r="12" spans="1:8" x14ac:dyDescent="0.2">
      <c r="A12" s="16" t="s">
        <v>41</v>
      </c>
      <c r="B12" s="44">
        <v>6</v>
      </c>
      <c r="C12" s="44">
        <v>33</v>
      </c>
      <c r="D12" s="44">
        <v>0</v>
      </c>
      <c r="E12" s="44">
        <f t="shared" si="1"/>
        <v>39</v>
      </c>
      <c r="F12" s="44">
        <v>0</v>
      </c>
      <c r="G12" s="44">
        <v>37</v>
      </c>
      <c r="H12" s="45">
        <f t="shared" si="0"/>
        <v>1.0540540540540539</v>
      </c>
    </row>
    <row r="13" spans="1:8" x14ac:dyDescent="0.2">
      <c r="A13" s="16" t="s">
        <v>44</v>
      </c>
      <c r="B13" s="44">
        <v>6</v>
      </c>
      <c r="C13" s="44">
        <v>89</v>
      </c>
      <c r="D13" s="44">
        <v>0</v>
      </c>
      <c r="E13" s="44">
        <f t="shared" si="1"/>
        <v>95</v>
      </c>
      <c r="F13" s="44">
        <v>6</v>
      </c>
      <c r="G13" s="44">
        <v>33</v>
      </c>
      <c r="H13" s="45">
        <f t="shared" si="0"/>
        <v>2.8787878787878789</v>
      </c>
    </row>
    <row r="14" spans="1:8" x14ac:dyDescent="0.2">
      <c r="A14" s="16" t="s">
        <v>47</v>
      </c>
      <c r="B14" s="44">
        <v>20</v>
      </c>
      <c r="C14" s="44">
        <v>379</v>
      </c>
      <c r="D14" s="44">
        <v>0</v>
      </c>
      <c r="E14" s="44">
        <v>399</v>
      </c>
      <c r="F14" s="44">
        <v>10</v>
      </c>
      <c r="G14" s="44">
        <v>507</v>
      </c>
      <c r="H14" s="45">
        <v>0.78698224852071008</v>
      </c>
    </row>
    <row r="15" spans="1:8" x14ac:dyDescent="0.2">
      <c r="A15" s="16" t="s">
        <v>52</v>
      </c>
      <c r="B15" s="44">
        <v>0</v>
      </c>
      <c r="C15" s="44">
        <v>26</v>
      </c>
      <c r="D15" s="44">
        <v>0</v>
      </c>
      <c r="E15" s="44">
        <f t="shared" si="1"/>
        <v>26</v>
      </c>
      <c r="F15" s="44">
        <v>26</v>
      </c>
      <c r="G15" s="44">
        <v>10</v>
      </c>
      <c r="H15" s="45">
        <f t="shared" si="0"/>
        <v>2.6</v>
      </c>
    </row>
    <row r="16" spans="1:8" x14ac:dyDescent="0.2">
      <c r="A16" s="16" t="s">
        <v>55</v>
      </c>
      <c r="B16" s="44">
        <v>29</v>
      </c>
      <c r="C16" s="44">
        <v>363</v>
      </c>
      <c r="D16" s="44">
        <v>1</v>
      </c>
      <c r="E16" s="44">
        <v>393</v>
      </c>
      <c r="F16" s="44">
        <v>13</v>
      </c>
      <c r="G16" s="44">
        <v>348</v>
      </c>
      <c r="H16" s="45">
        <v>1.1293103448275863</v>
      </c>
    </row>
    <row r="17" spans="1:8" x14ac:dyDescent="0.2">
      <c r="A17" s="16" t="s">
        <v>60</v>
      </c>
      <c r="B17" s="44">
        <v>6</v>
      </c>
      <c r="C17" s="44">
        <v>17</v>
      </c>
      <c r="D17" s="44">
        <v>0</v>
      </c>
      <c r="E17" s="44">
        <f t="shared" si="1"/>
        <v>23</v>
      </c>
      <c r="F17" s="44">
        <v>6</v>
      </c>
      <c r="G17" s="44">
        <v>19</v>
      </c>
      <c r="H17" s="45">
        <f t="shared" si="0"/>
        <v>1.2105263157894737</v>
      </c>
    </row>
    <row r="18" spans="1:8" x14ac:dyDescent="0.2">
      <c r="A18" s="16" t="s">
        <v>63</v>
      </c>
      <c r="B18" s="44">
        <v>4</v>
      </c>
      <c r="C18" s="44">
        <v>32</v>
      </c>
      <c r="D18" s="44">
        <v>0</v>
      </c>
      <c r="E18" s="44">
        <f t="shared" si="1"/>
        <v>36</v>
      </c>
      <c r="F18" s="44">
        <v>0</v>
      </c>
      <c r="G18" s="44">
        <v>34</v>
      </c>
      <c r="H18" s="45">
        <f t="shared" si="0"/>
        <v>1.0588235294117647</v>
      </c>
    </row>
    <row r="19" spans="1:8" x14ac:dyDescent="0.2">
      <c r="A19" s="16" t="s">
        <v>66</v>
      </c>
      <c r="B19" s="44">
        <v>27</v>
      </c>
      <c r="C19" s="44">
        <v>202</v>
      </c>
      <c r="D19" s="44">
        <v>2</v>
      </c>
      <c r="E19" s="44">
        <v>231</v>
      </c>
      <c r="F19" s="44">
        <v>24</v>
      </c>
      <c r="G19" s="44">
        <v>191</v>
      </c>
      <c r="H19" s="45">
        <v>1.2094240837696335</v>
      </c>
    </row>
    <row r="20" spans="1:8" x14ac:dyDescent="0.2">
      <c r="A20" s="16" t="s">
        <v>71</v>
      </c>
      <c r="B20" s="44">
        <v>4</v>
      </c>
      <c r="C20" s="44">
        <v>81</v>
      </c>
      <c r="D20" s="44">
        <v>0</v>
      </c>
      <c r="E20" s="44">
        <v>85</v>
      </c>
      <c r="F20" s="44">
        <v>2</v>
      </c>
      <c r="G20" s="44">
        <v>88</v>
      </c>
      <c r="H20" s="45">
        <v>0.96590909090909094</v>
      </c>
    </row>
    <row r="21" spans="1:8" x14ac:dyDescent="0.2">
      <c r="A21" s="16" t="s">
        <v>76</v>
      </c>
      <c r="B21" s="44">
        <v>10</v>
      </c>
      <c r="C21" s="44">
        <v>42</v>
      </c>
      <c r="D21" s="44">
        <v>0</v>
      </c>
      <c r="E21" s="44">
        <f t="shared" si="1"/>
        <v>52</v>
      </c>
      <c r="F21" s="44">
        <v>8</v>
      </c>
      <c r="G21" s="44">
        <v>56</v>
      </c>
      <c r="H21" s="45">
        <f t="shared" si="0"/>
        <v>0.9285714285714286</v>
      </c>
    </row>
    <row r="22" spans="1:8" x14ac:dyDescent="0.2">
      <c r="A22" s="16" t="s">
        <v>79</v>
      </c>
      <c r="B22" s="44">
        <v>0</v>
      </c>
      <c r="C22" s="44">
        <v>2</v>
      </c>
      <c r="D22" s="44">
        <v>0</v>
      </c>
      <c r="E22" s="44">
        <f t="shared" si="1"/>
        <v>2</v>
      </c>
      <c r="F22" s="44">
        <v>0</v>
      </c>
      <c r="G22" s="44">
        <v>2</v>
      </c>
      <c r="H22" s="45">
        <f t="shared" si="0"/>
        <v>1</v>
      </c>
    </row>
    <row r="23" spans="1:8" x14ac:dyDescent="0.2">
      <c r="A23" s="16" t="s">
        <v>82</v>
      </c>
      <c r="B23" s="44">
        <v>0</v>
      </c>
      <c r="C23" s="44">
        <v>2</v>
      </c>
      <c r="D23" s="44">
        <v>0</v>
      </c>
      <c r="E23" s="44">
        <v>2</v>
      </c>
      <c r="F23" s="44">
        <v>0</v>
      </c>
      <c r="G23" s="44">
        <v>2</v>
      </c>
      <c r="H23" s="45">
        <f t="shared" si="0"/>
        <v>1</v>
      </c>
    </row>
    <row r="24" spans="1:8" x14ac:dyDescent="0.2">
      <c r="A24" s="16" t="s">
        <v>85</v>
      </c>
      <c r="B24" s="44">
        <v>22</v>
      </c>
      <c r="C24" s="44">
        <v>186</v>
      </c>
      <c r="D24" s="44">
        <v>0</v>
      </c>
      <c r="E24" s="44">
        <f t="shared" si="1"/>
        <v>208</v>
      </c>
      <c r="F24" s="44">
        <v>8</v>
      </c>
      <c r="G24" s="44">
        <v>190</v>
      </c>
      <c r="H24" s="45">
        <f t="shared" si="0"/>
        <v>1.0947368421052632</v>
      </c>
    </row>
    <row r="25" spans="1:8" x14ac:dyDescent="0.2">
      <c r="A25" s="16" t="s">
        <v>89</v>
      </c>
      <c r="B25" s="44">
        <v>5</v>
      </c>
      <c r="C25" s="44">
        <v>57</v>
      </c>
      <c r="D25" s="44">
        <v>0</v>
      </c>
      <c r="E25" s="44">
        <f t="shared" si="1"/>
        <v>62</v>
      </c>
      <c r="F25" s="44">
        <v>3</v>
      </c>
      <c r="G25" s="44">
        <v>56</v>
      </c>
      <c r="H25" s="45">
        <f t="shared" si="0"/>
        <v>1.1071428571428572</v>
      </c>
    </row>
    <row r="26" spans="1:8" x14ac:dyDescent="0.2">
      <c r="A26" s="16" t="s">
        <v>92</v>
      </c>
      <c r="B26" s="44">
        <v>11</v>
      </c>
      <c r="C26" s="44">
        <v>71</v>
      </c>
      <c r="D26" s="44">
        <v>0</v>
      </c>
      <c r="E26" s="44">
        <f t="shared" si="1"/>
        <v>82</v>
      </c>
      <c r="F26" s="44">
        <v>1</v>
      </c>
      <c r="G26" s="44">
        <v>100</v>
      </c>
      <c r="H26" s="45">
        <f t="shared" si="0"/>
        <v>0.82</v>
      </c>
    </row>
    <row r="27" spans="1:8" x14ac:dyDescent="0.2">
      <c r="A27" s="16" t="s">
        <v>95</v>
      </c>
      <c r="B27" s="44">
        <v>2</v>
      </c>
      <c r="C27" s="44">
        <v>24</v>
      </c>
      <c r="D27" s="44">
        <v>0</v>
      </c>
      <c r="E27" s="44">
        <f t="shared" si="1"/>
        <v>26</v>
      </c>
      <c r="F27" s="44">
        <v>0</v>
      </c>
      <c r="G27" s="44">
        <v>12</v>
      </c>
      <c r="H27" s="45">
        <f t="shared" si="0"/>
        <v>2.1666666666666665</v>
      </c>
    </row>
    <row r="28" spans="1:8" x14ac:dyDescent="0.2">
      <c r="A28" s="16" t="s">
        <v>98</v>
      </c>
      <c r="B28" s="44">
        <v>3</v>
      </c>
      <c r="C28" s="44">
        <v>11</v>
      </c>
      <c r="D28" s="44">
        <v>0</v>
      </c>
      <c r="E28" s="44">
        <f t="shared" si="1"/>
        <v>14</v>
      </c>
      <c r="F28" s="44">
        <v>3</v>
      </c>
      <c r="G28" s="44">
        <v>14</v>
      </c>
      <c r="H28" s="45">
        <f t="shared" si="0"/>
        <v>1</v>
      </c>
    </row>
    <row r="29" spans="1:8" x14ac:dyDescent="0.2">
      <c r="A29" s="16" t="s">
        <v>101</v>
      </c>
      <c r="B29" s="44">
        <v>0</v>
      </c>
      <c r="C29" s="44">
        <v>4</v>
      </c>
      <c r="D29" s="44">
        <v>0</v>
      </c>
      <c r="E29" s="44">
        <f t="shared" si="1"/>
        <v>4</v>
      </c>
      <c r="F29" s="44">
        <v>0</v>
      </c>
      <c r="G29" s="44">
        <v>4</v>
      </c>
      <c r="H29" s="45">
        <f t="shared" si="0"/>
        <v>1</v>
      </c>
    </row>
    <row r="30" spans="1:8" x14ac:dyDescent="0.2">
      <c r="A30" s="16" t="s">
        <v>104</v>
      </c>
      <c r="B30" s="44">
        <v>0</v>
      </c>
      <c r="C30" s="44">
        <v>15</v>
      </c>
      <c r="D30" s="44">
        <v>0</v>
      </c>
      <c r="E30" s="44">
        <f t="shared" si="1"/>
        <v>15</v>
      </c>
      <c r="F30" s="44">
        <v>0</v>
      </c>
      <c r="G30" s="44">
        <v>14</v>
      </c>
      <c r="H30" s="45">
        <f t="shared" si="0"/>
        <v>1.0714285714285714</v>
      </c>
    </row>
    <row r="31" spans="1:8" x14ac:dyDescent="0.2">
      <c r="A31" s="16" t="s">
        <v>107</v>
      </c>
      <c r="B31" s="44">
        <v>0</v>
      </c>
      <c r="C31" s="44">
        <v>36</v>
      </c>
      <c r="D31" s="44">
        <v>0</v>
      </c>
      <c r="E31" s="44">
        <f t="shared" si="1"/>
        <v>36</v>
      </c>
      <c r="F31" s="44">
        <v>0</v>
      </c>
      <c r="G31" s="44">
        <v>31</v>
      </c>
      <c r="H31" s="45">
        <f t="shared" si="0"/>
        <v>1.1612903225806452</v>
      </c>
    </row>
    <row r="32" spans="1:8" x14ac:dyDescent="0.2">
      <c r="A32" s="16" t="s">
        <v>110</v>
      </c>
      <c r="B32" s="44">
        <v>5</v>
      </c>
      <c r="C32" s="44">
        <v>24</v>
      </c>
      <c r="D32" s="44">
        <v>0</v>
      </c>
      <c r="E32" s="44">
        <f t="shared" si="1"/>
        <v>29</v>
      </c>
      <c r="F32" s="44">
        <v>5</v>
      </c>
      <c r="G32" s="44">
        <v>25</v>
      </c>
      <c r="H32" s="45">
        <f t="shared" si="0"/>
        <v>1.1599999999999999</v>
      </c>
    </row>
    <row r="33" spans="1:8" x14ac:dyDescent="0.2">
      <c r="A33" s="16" t="s">
        <v>113</v>
      </c>
      <c r="B33" s="44">
        <v>10</v>
      </c>
      <c r="C33" s="44">
        <v>98</v>
      </c>
      <c r="D33" s="44">
        <v>0</v>
      </c>
      <c r="E33" s="44">
        <f t="shared" si="1"/>
        <v>108</v>
      </c>
      <c r="F33" s="44">
        <v>4</v>
      </c>
      <c r="G33" s="44">
        <v>104</v>
      </c>
      <c r="H33" s="45">
        <f t="shared" si="0"/>
        <v>1.0384615384615385</v>
      </c>
    </row>
    <row r="34" spans="1:8" x14ac:dyDescent="0.2">
      <c r="A34" s="16" t="s">
        <v>116</v>
      </c>
      <c r="B34" s="44">
        <v>1</v>
      </c>
      <c r="C34" s="44">
        <v>3</v>
      </c>
      <c r="D34" s="44">
        <v>0</v>
      </c>
      <c r="E34" s="44">
        <f t="shared" si="1"/>
        <v>4</v>
      </c>
      <c r="F34" s="44">
        <v>0</v>
      </c>
      <c r="G34" s="44">
        <v>4</v>
      </c>
      <c r="H34" s="45">
        <f t="shared" si="0"/>
        <v>1</v>
      </c>
    </row>
    <row r="35" spans="1:8" x14ac:dyDescent="0.2">
      <c r="A35" s="16" t="s">
        <v>119</v>
      </c>
      <c r="B35" s="44">
        <v>0</v>
      </c>
      <c r="C35" s="44">
        <v>20</v>
      </c>
      <c r="D35" s="44">
        <v>0</v>
      </c>
      <c r="E35" s="44">
        <f t="shared" si="1"/>
        <v>20</v>
      </c>
      <c r="F35" s="44">
        <v>0</v>
      </c>
      <c r="G35" s="44">
        <v>12</v>
      </c>
      <c r="H35" s="45">
        <f t="shared" si="0"/>
        <v>1.6666666666666667</v>
      </c>
    </row>
    <row r="36" spans="1:8" x14ac:dyDescent="0.2">
      <c r="A36" s="16" t="s">
        <v>122</v>
      </c>
      <c r="B36" s="44">
        <v>16</v>
      </c>
      <c r="C36" s="44">
        <v>154</v>
      </c>
      <c r="D36" s="44">
        <v>0</v>
      </c>
      <c r="E36" s="44">
        <v>170</v>
      </c>
      <c r="F36" s="44">
        <v>1</v>
      </c>
      <c r="G36" s="44">
        <v>124</v>
      </c>
      <c r="H36" s="45">
        <v>1.3709677419354838</v>
      </c>
    </row>
    <row r="37" spans="1:8" x14ac:dyDescent="0.2">
      <c r="A37" s="16" t="s">
        <v>127</v>
      </c>
      <c r="B37" s="44">
        <v>1</v>
      </c>
      <c r="C37" s="44">
        <v>43</v>
      </c>
      <c r="D37" s="44">
        <v>0</v>
      </c>
      <c r="E37" s="44">
        <f t="shared" si="1"/>
        <v>44</v>
      </c>
      <c r="F37" s="44">
        <v>0</v>
      </c>
      <c r="G37" s="44">
        <v>41</v>
      </c>
      <c r="H37" s="45">
        <f t="shared" si="0"/>
        <v>1.0731707317073171</v>
      </c>
    </row>
    <row r="38" spans="1:8" x14ac:dyDescent="0.2">
      <c r="A38" s="16" t="s">
        <v>129</v>
      </c>
      <c r="B38" s="44">
        <v>2</v>
      </c>
      <c r="C38" s="44">
        <v>24</v>
      </c>
      <c r="D38" s="44">
        <v>0</v>
      </c>
      <c r="E38" s="44">
        <f t="shared" si="1"/>
        <v>26</v>
      </c>
      <c r="F38" s="44">
        <v>0</v>
      </c>
      <c r="G38" s="44">
        <v>22</v>
      </c>
      <c r="H38" s="45">
        <f t="shared" si="0"/>
        <v>1.1818181818181819</v>
      </c>
    </row>
    <row r="39" spans="1:8" x14ac:dyDescent="0.2">
      <c r="A39" s="16" t="s">
        <v>132</v>
      </c>
      <c r="B39" s="44">
        <v>4</v>
      </c>
      <c r="C39" s="44">
        <v>20</v>
      </c>
      <c r="D39" s="44">
        <v>0</v>
      </c>
      <c r="E39" s="44">
        <f t="shared" si="1"/>
        <v>24</v>
      </c>
      <c r="F39" s="44">
        <v>3</v>
      </c>
      <c r="G39" s="44">
        <v>23</v>
      </c>
      <c r="H39" s="45">
        <f t="shared" si="0"/>
        <v>1.0434782608695652</v>
      </c>
    </row>
    <row r="40" spans="1:8" x14ac:dyDescent="0.2">
      <c r="A40" s="16" t="s">
        <v>135</v>
      </c>
      <c r="B40" s="44">
        <v>4</v>
      </c>
      <c r="C40" s="44">
        <v>93</v>
      </c>
      <c r="D40" s="44">
        <v>0</v>
      </c>
      <c r="E40" s="44">
        <f t="shared" si="1"/>
        <v>97</v>
      </c>
      <c r="F40" s="44">
        <v>4</v>
      </c>
      <c r="G40" s="44">
        <v>100</v>
      </c>
      <c r="H40" s="45">
        <f t="shared" si="0"/>
        <v>0.97</v>
      </c>
    </row>
    <row r="41" spans="1:8" x14ac:dyDescent="0.2">
      <c r="A41" s="16" t="s">
        <v>138</v>
      </c>
      <c r="B41" s="44">
        <v>11</v>
      </c>
      <c r="C41" s="44">
        <v>85</v>
      </c>
      <c r="D41" s="44">
        <v>0</v>
      </c>
      <c r="E41" s="44">
        <f t="shared" si="1"/>
        <v>96</v>
      </c>
      <c r="F41" s="44">
        <v>5</v>
      </c>
      <c r="G41" s="44">
        <v>74</v>
      </c>
      <c r="H41" s="45">
        <f t="shared" si="0"/>
        <v>1.2972972972972974</v>
      </c>
    </row>
    <row r="42" spans="1:8" x14ac:dyDescent="0.2">
      <c r="A42" s="16" t="s">
        <v>141</v>
      </c>
      <c r="B42" s="44">
        <v>2</v>
      </c>
      <c r="C42" s="44">
        <v>81</v>
      </c>
      <c r="D42" s="44">
        <v>0</v>
      </c>
      <c r="E42" s="44">
        <f t="shared" si="1"/>
        <v>83</v>
      </c>
      <c r="F42" s="44">
        <v>2</v>
      </c>
      <c r="G42" s="44">
        <v>84</v>
      </c>
      <c r="H42" s="45">
        <f t="shared" si="0"/>
        <v>0.98809523809523814</v>
      </c>
    </row>
    <row r="43" spans="1:8" x14ac:dyDescent="0.2">
      <c r="A43" s="16" t="s">
        <v>144</v>
      </c>
      <c r="B43" s="44">
        <v>5</v>
      </c>
      <c r="C43" s="44">
        <v>32</v>
      </c>
      <c r="D43" s="44">
        <v>0</v>
      </c>
      <c r="E43" s="44">
        <f t="shared" si="1"/>
        <v>37</v>
      </c>
      <c r="F43" s="44">
        <v>4</v>
      </c>
      <c r="G43" s="44">
        <v>45</v>
      </c>
      <c r="H43" s="45">
        <f t="shared" si="0"/>
        <v>0.82222222222222219</v>
      </c>
    </row>
    <row r="44" spans="1:8" x14ac:dyDescent="0.2">
      <c r="A44" s="16" t="s">
        <v>147</v>
      </c>
      <c r="B44" s="44">
        <v>2</v>
      </c>
      <c r="C44" s="44">
        <v>71</v>
      </c>
      <c r="D44" s="44">
        <v>0</v>
      </c>
      <c r="E44" s="44">
        <v>73</v>
      </c>
      <c r="F44" s="44">
        <v>0</v>
      </c>
      <c r="G44" s="44">
        <v>55</v>
      </c>
      <c r="H44" s="45">
        <v>1.3272727272727274</v>
      </c>
    </row>
    <row r="45" spans="1:8" x14ac:dyDescent="0.2">
      <c r="A45" s="16" t="s">
        <v>152</v>
      </c>
      <c r="B45" s="44">
        <v>4</v>
      </c>
      <c r="C45" s="44">
        <v>135</v>
      </c>
      <c r="D45" s="44">
        <v>5</v>
      </c>
      <c r="E45" s="44">
        <f t="shared" si="1"/>
        <v>144</v>
      </c>
      <c r="F45" s="44">
        <v>4</v>
      </c>
      <c r="G45" s="44">
        <v>48</v>
      </c>
      <c r="H45" s="45">
        <f t="shared" si="0"/>
        <v>3</v>
      </c>
    </row>
    <row r="46" spans="1:8" x14ac:dyDescent="0.2">
      <c r="A46" s="16" t="s">
        <v>155</v>
      </c>
      <c r="B46" s="44">
        <v>4</v>
      </c>
      <c r="C46" s="44">
        <v>39</v>
      </c>
      <c r="D46" s="44">
        <v>0</v>
      </c>
      <c r="E46" s="44">
        <v>43</v>
      </c>
      <c r="F46" s="44">
        <v>0</v>
      </c>
      <c r="G46" s="44">
        <v>40</v>
      </c>
      <c r="H46" s="45">
        <v>1.075</v>
      </c>
    </row>
    <row r="47" spans="1:8" x14ac:dyDescent="0.2">
      <c r="A47" s="16" t="s">
        <v>160</v>
      </c>
      <c r="B47" s="44">
        <v>0</v>
      </c>
      <c r="C47" s="44">
        <v>53</v>
      </c>
      <c r="D47" s="44">
        <v>0</v>
      </c>
      <c r="E47" s="44">
        <f t="shared" si="1"/>
        <v>53</v>
      </c>
      <c r="F47" s="44">
        <v>0</v>
      </c>
      <c r="G47" s="44">
        <v>26</v>
      </c>
      <c r="H47" s="45">
        <f t="shared" si="0"/>
        <v>2.0384615384615383</v>
      </c>
    </row>
    <row r="48" spans="1:8" x14ac:dyDescent="0.2">
      <c r="A48" s="16" t="s">
        <v>163</v>
      </c>
      <c r="B48" s="44">
        <v>2</v>
      </c>
      <c r="C48" s="44">
        <v>53</v>
      </c>
      <c r="D48" s="44">
        <v>0</v>
      </c>
      <c r="E48" s="44">
        <f t="shared" si="1"/>
        <v>55</v>
      </c>
      <c r="F48" s="44">
        <v>2</v>
      </c>
      <c r="G48" s="44">
        <v>39</v>
      </c>
      <c r="H48" s="45">
        <f t="shared" si="0"/>
        <v>1.4102564102564104</v>
      </c>
    </row>
    <row r="49" spans="1:8" x14ac:dyDescent="0.2">
      <c r="A49" s="16" t="s">
        <v>166</v>
      </c>
      <c r="B49" s="44">
        <v>1</v>
      </c>
      <c r="C49" s="44">
        <v>127</v>
      </c>
      <c r="D49" s="44">
        <v>0</v>
      </c>
      <c r="E49" s="44">
        <f t="shared" si="1"/>
        <v>128</v>
      </c>
      <c r="F49" s="44">
        <v>1</v>
      </c>
      <c r="G49" s="44">
        <v>66</v>
      </c>
      <c r="H49" s="45">
        <f t="shared" si="0"/>
        <v>1.9393939393939394</v>
      </c>
    </row>
    <row r="50" spans="1:8" x14ac:dyDescent="0.2">
      <c r="A50" s="16" t="s">
        <v>169</v>
      </c>
      <c r="B50" s="44">
        <v>4</v>
      </c>
      <c r="C50" s="44">
        <v>20</v>
      </c>
      <c r="D50" s="44">
        <v>0</v>
      </c>
      <c r="E50" s="44">
        <f t="shared" si="1"/>
        <v>24</v>
      </c>
      <c r="F50" s="44">
        <v>3</v>
      </c>
      <c r="G50" s="44">
        <v>21</v>
      </c>
      <c r="H50" s="45">
        <f t="shared" si="0"/>
        <v>1.1428571428571428</v>
      </c>
    </row>
    <row r="51" spans="1:8" x14ac:dyDescent="0.2">
      <c r="A51" s="16" t="s">
        <v>172</v>
      </c>
      <c r="B51" s="44">
        <v>12</v>
      </c>
      <c r="C51" s="44">
        <v>130</v>
      </c>
      <c r="D51" s="44">
        <v>0</v>
      </c>
      <c r="E51" s="44">
        <f t="shared" si="1"/>
        <v>142</v>
      </c>
      <c r="F51" s="44">
        <v>1</v>
      </c>
      <c r="G51" s="44">
        <v>150</v>
      </c>
      <c r="H51" s="45">
        <f t="shared" si="0"/>
        <v>0.94666666666666666</v>
      </c>
    </row>
    <row r="52" spans="1:8" x14ac:dyDescent="0.2">
      <c r="A52" s="16" t="s">
        <v>174</v>
      </c>
      <c r="B52" s="44">
        <v>0</v>
      </c>
      <c r="C52" s="44">
        <v>28</v>
      </c>
      <c r="D52" s="44">
        <v>0</v>
      </c>
      <c r="E52" s="44">
        <f t="shared" si="1"/>
        <v>28</v>
      </c>
      <c r="F52" s="44">
        <v>0</v>
      </c>
      <c r="G52" s="44">
        <v>16</v>
      </c>
      <c r="H52" s="45">
        <f t="shared" si="0"/>
        <v>1.75</v>
      </c>
    </row>
    <row r="53" spans="1:8" x14ac:dyDescent="0.2">
      <c r="A53" s="16" t="s">
        <v>177</v>
      </c>
      <c r="B53" s="44">
        <v>2</v>
      </c>
      <c r="C53" s="44">
        <v>23</v>
      </c>
      <c r="D53" s="44">
        <v>0</v>
      </c>
      <c r="E53" s="44">
        <f t="shared" si="1"/>
        <v>25</v>
      </c>
      <c r="F53" s="44">
        <v>1</v>
      </c>
      <c r="G53" s="44">
        <v>25</v>
      </c>
      <c r="H53" s="45">
        <f t="shared" si="0"/>
        <v>1</v>
      </c>
    </row>
    <row r="54" spans="1:8" x14ac:dyDescent="0.2">
      <c r="A54" s="16" t="s">
        <v>180</v>
      </c>
      <c r="B54" s="44">
        <v>197</v>
      </c>
      <c r="C54" s="44">
        <v>2606</v>
      </c>
      <c r="D54" s="44">
        <v>6</v>
      </c>
      <c r="E54" s="44">
        <v>2809</v>
      </c>
      <c r="F54" s="44">
        <v>116</v>
      </c>
      <c r="G54" s="44">
        <v>2867</v>
      </c>
      <c r="H54" s="45">
        <v>0.97976979420997556</v>
      </c>
    </row>
    <row r="55" spans="1:8" x14ac:dyDescent="0.2">
      <c r="A55" s="16" t="s">
        <v>208</v>
      </c>
      <c r="B55" s="44">
        <v>5</v>
      </c>
      <c r="C55" s="44">
        <v>44</v>
      </c>
      <c r="D55" s="44">
        <v>0</v>
      </c>
      <c r="E55" s="44">
        <f t="shared" ref="E55:E75" si="2">SUM(B55:D55)</f>
        <v>49</v>
      </c>
      <c r="F55" s="44">
        <v>4</v>
      </c>
      <c r="G55" s="44">
        <v>53</v>
      </c>
      <c r="H55" s="45">
        <f t="shared" ref="H55:H75" si="3">E55/G55</f>
        <v>0.92452830188679247</v>
      </c>
    </row>
    <row r="56" spans="1:8" x14ac:dyDescent="0.2">
      <c r="A56" s="16" t="s">
        <v>210</v>
      </c>
      <c r="B56" s="44">
        <v>4</v>
      </c>
      <c r="C56" s="44">
        <v>27</v>
      </c>
      <c r="D56" s="44">
        <v>0</v>
      </c>
      <c r="E56" s="44">
        <v>31</v>
      </c>
      <c r="F56" s="44">
        <v>4</v>
      </c>
      <c r="G56" s="44">
        <v>12</v>
      </c>
      <c r="H56" s="45">
        <v>2.5833333333333335</v>
      </c>
    </row>
    <row r="57" spans="1:8" x14ac:dyDescent="0.2">
      <c r="A57" s="16" t="s">
        <v>213</v>
      </c>
      <c r="B57" s="44">
        <v>8</v>
      </c>
      <c r="C57" s="44">
        <v>56</v>
      </c>
      <c r="D57" s="44">
        <v>0</v>
      </c>
      <c r="E57" s="44">
        <f t="shared" si="2"/>
        <v>64</v>
      </c>
      <c r="F57" s="44">
        <v>1</v>
      </c>
      <c r="G57" s="44">
        <v>66</v>
      </c>
      <c r="H57" s="45">
        <f t="shared" si="3"/>
        <v>0.96969696969696972</v>
      </c>
    </row>
    <row r="58" spans="1:8" x14ac:dyDescent="0.2">
      <c r="A58" s="16" t="s">
        <v>216</v>
      </c>
      <c r="B58" s="44">
        <v>6</v>
      </c>
      <c r="C58" s="44">
        <v>55</v>
      </c>
      <c r="D58" s="44">
        <v>0</v>
      </c>
      <c r="E58" s="44">
        <f t="shared" si="2"/>
        <v>61</v>
      </c>
      <c r="F58" s="44">
        <v>6</v>
      </c>
      <c r="G58" s="44">
        <v>38</v>
      </c>
      <c r="H58" s="45">
        <f t="shared" si="3"/>
        <v>1.6052631578947369</v>
      </c>
    </row>
    <row r="59" spans="1:8" x14ac:dyDescent="0.2">
      <c r="A59" s="16" t="s">
        <v>219</v>
      </c>
      <c r="B59" s="44">
        <v>32</v>
      </c>
      <c r="C59" s="44">
        <v>274</v>
      </c>
      <c r="D59" s="44">
        <v>0</v>
      </c>
      <c r="E59" s="44">
        <v>306</v>
      </c>
      <c r="F59" s="44">
        <v>31</v>
      </c>
      <c r="G59" s="44">
        <v>171</v>
      </c>
      <c r="H59" s="45">
        <v>1.7894736842105263</v>
      </c>
    </row>
    <row r="60" spans="1:8" x14ac:dyDescent="0.2">
      <c r="A60" s="16" t="s">
        <v>224</v>
      </c>
      <c r="B60" s="44">
        <v>6</v>
      </c>
      <c r="C60" s="44">
        <v>87</v>
      </c>
      <c r="D60" s="44">
        <v>1</v>
      </c>
      <c r="E60" s="44">
        <f t="shared" si="2"/>
        <v>94</v>
      </c>
      <c r="F60" s="44">
        <v>4</v>
      </c>
      <c r="G60" s="44">
        <v>60</v>
      </c>
      <c r="H60" s="45">
        <f t="shared" si="3"/>
        <v>1.5666666666666667</v>
      </c>
    </row>
    <row r="61" spans="1:8" x14ac:dyDescent="0.2">
      <c r="A61" s="16" t="s">
        <v>227</v>
      </c>
      <c r="B61" s="44">
        <v>2</v>
      </c>
      <c r="C61" s="44">
        <v>28</v>
      </c>
      <c r="D61" s="44">
        <v>0</v>
      </c>
      <c r="E61" s="44">
        <f t="shared" si="2"/>
        <v>30</v>
      </c>
      <c r="F61" s="44">
        <v>2</v>
      </c>
      <c r="G61" s="44">
        <v>37</v>
      </c>
      <c r="H61" s="45">
        <f t="shared" si="3"/>
        <v>0.81081081081081086</v>
      </c>
    </row>
    <row r="62" spans="1:8" x14ac:dyDescent="0.2">
      <c r="A62" s="16" t="s">
        <v>230</v>
      </c>
      <c r="B62" s="44">
        <v>24</v>
      </c>
      <c r="C62" s="44">
        <v>227</v>
      </c>
      <c r="D62" s="44">
        <v>0</v>
      </c>
      <c r="E62" s="44">
        <f t="shared" si="2"/>
        <v>251</v>
      </c>
      <c r="F62" s="44">
        <v>0</v>
      </c>
      <c r="G62" s="44">
        <v>139</v>
      </c>
      <c r="H62" s="45">
        <f t="shared" si="3"/>
        <v>1.8057553956834533</v>
      </c>
    </row>
    <row r="63" spans="1:8" x14ac:dyDescent="0.2">
      <c r="A63" s="16" t="s">
        <v>233</v>
      </c>
      <c r="B63" s="44">
        <v>1</v>
      </c>
      <c r="C63" s="44">
        <v>37</v>
      </c>
      <c r="D63" s="44">
        <v>0</v>
      </c>
      <c r="E63" s="44">
        <f t="shared" si="2"/>
        <v>38</v>
      </c>
      <c r="F63" s="44">
        <v>1</v>
      </c>
      <c r="G63" s="44">
        <v>13</v>
      </c>
      <c r="H63" s="45">
        <f t="shared" si="3"/>
        <v>2.9230769230769229</v>
      </c>
    </row>
    <row r="64" spans="1:8" x14ac:dyDescent="0.2">
      <c r="A64" s="16" t="s">
        <v>236</v>
      </c>
      <c r="B64" s="44">
        <v>0</v>
      </c>
      <c r="C64" s="44">
        <v>3</v>
      </c>
      <c r="D64" s="44">
        <v>0</v>
      </c>
      <c r="E64" s="44">
        <f t="shared" si="2"/>
        <v>3</v>
      </c>
      <c r="F64" s="44">
        <v>0</v>
      </c>
      <c r="G64" s="44">
        <v>3</v>
      </c>
      <c r="H64" s="45">
        <f t="shared" si="3"/>
        <v>1</v>
      </c>
    </row>
    <row r="65" spans="1:8" x14ac:dyDescent="0.2">
      <c r="A65" s="16" t="s">
        <v>239</v>
      </c>
      <c r="B65" s="44">
        <v>10</v>
      </c>
      <c r="C65" s="44">
        <v>108</v>
      </c>
      <c r="D65" s="44">
        <v>0</v>
      </c>
      <c r="E65" s="44">
        <f t="shared" si="2"/>
        <v>118</v>
      </c>
      <c r="F65" s="44">
        <v>10</v>
      </c>
      <c r="G65" s="44">
        <v>117</v>
      </c>
      <c r="H65" s="45">
        <f t="shared" si="3"/>
        <v>1.0085470085470085</v>
      </c>
    </row>
    <row r="66" spans="1:8" x14ac:dyDescent="0.2">
      <c r="A66" s="16" t="s">
        <v>242</v>
      </c>
      <c r="B66" s="44">
        <v>12</v>
      </c>
      <c r="C66" s="44">
        <v>56</v>
      </c>
      <c r="D66" s="44">
        <v>0</v>
      </c>
      <c r="E66" s="44">
        <f t="shared" si="2"/>
        <v>68</v>
      </c>
      <c r="F66" s="44">
        <v>10</v>
      </c>
      <c r="G66" s="44">
        <v>67</v>
      </c>
      <c r="H66" s="45">
        <f t="shared" si="3"/>
        <v>1.0149253731343284</v>
      </c>
    </row>
    <row r="67" spans="1:8" x14ac:dyDescent="0.2">
      <c r="A67" s="16" t="s">
        <v>246</v>
      </c>
      <c r="B67" s="44">
        <v>10</v>
      </c>
      <c r="C67" s="44">
        <v>88</v>
      </c>
      <c r="D67" s="44">
        <v>0</v>
      </c>
      <c r="E67" s="44">
        <f t="shared" si="2"/>
        <v>98</v>
      </c>
      <c r="F67" s="44">
        <v>3</v>
      </c>
      <c r="G67" s="44">
        <v>102</v>
      </c>
      <c r="H67" s="45">
        <f t="shared" si="3"/>
        <v>0.96078431372549022</v>
      </c>
    </row>
    <row r="68" spans="1:8" x14ac:dyDescent="0.2">
      <c r="A68" s="16" t="s">
        <v>249</v>
      </c>
      <c r="B68" s="44">
        <v>10</v>
      </c>
      <c r="C68" s="44">
        <v>73</v>
      </c>
      <c r="D68" s="44">
        <v>0</v>
      </c>
      <c r="E68" s="44">
        <f t="shared" si="2"/>
        <v>83</v>
      </c>
      <c r="F68" s="44">
        <v>0</v>
      </c>
      <c r="G68" s="44">
        <v>83</v>
      </c>
      <c r="H68" s="45">
        <f t="shared" si="3"/>
        <v>1</v>
      </c>
    </row>
    <row r="69" spans="1:8" x14ac:dyDescent="0.2">
      <c r="A69" s="16" t="s">
        <v>252</v>
      </c>
      <c r="B69" s="44">
        <v>6</v>
      </c>
      <c r="C69" s="44">
        <v>86</v>
      </c>
      <c r="D69" s="44">
        <v>0</v>
      </c>
      <c r="E69" s="44">
        <f t="shared" si="2"/>
        <v>92</v>
      </c>
      <c r="F69" s="44">
        <v>2</v>
      </c>
      <c r="G69" s="44">
        <v>101</v>
      </c>
      <c r="H69" s="45">
        <f t="shared" si="3"/>
        <v>0.91089108910891092</v>
      </c>
    </row>
    <row r="70" spans="1:8" x14ac:dyDescent="0.2">
      <c r="A70" s="16" t="s">
        <v>255</v>
      </c>
      <c r="B70" s="44">
        <v>4</v>
      </c>
      <c r="C70" s="44">
        <v>14</v>
      </c>
      <c r="D70" s="44">
        <v>0</v>
      </c>
      <c r="E70" s="44">
        <f t="shared" si="2"/>
        <v>18</v>
      </c>
      <c r="F70" s="44">
        <v>4</v>
      </c>
      <c r="G70" s="44">
        <v>16</v>
      </c>
      <c r="H70" s="45">
        <f t="shared" si="3"/>
        <v>1.125</v>
      </c>
    </row>
    <row r="71" spans="1:8" x14ac:dyDescent="0.2">
      <c r="A71" s="16" t="s">
        <v>258</v>
      </c>
      <c r="B71" s="44">
        <v>104</v>
      </c>
      <c r="C71" s="44">
        <v>1840</v>
      </c>
      <c r="D71" s="44">
        <v>1</v>
      </c>
      <c r="E71" s="44">
        <v>1945</v>
      </c>
      <c r="F71" s="44">
        <v>73</v>
      </c>
      <c r="G71" s="44">
        <v>1935</v>
      </c>
      <c r="H71" s="45">
        <v>1.0051679586563307</v>
      </c>
    </row>
    <row r="72" spans="1:8" x14ac:dyDescent="0.2">
      <c r="A72" s="16" t="s">
        <v>269</v>
      </c>
      <c r="B72" s="44">
        <v>2</v>
      </c>
      <c r="C72" s="44">
        <v>30</v>
      </c>
      <c r="D72" s="44">
        <v>0</v>
      </c>
      <c r="E72" s="44">
        <f t="shared" si="2"/>
        <v>32</v>
      </c>
      <c r="F72" s="44">
        <v>2</v>
      </c>
      <c r="G72" s="44">
        <v>32</v>
      </c>
      <c r="H72" s="45">
        <f t="shared" si="3"/>
        <v>1</v>
      </c>
    </row>
    <row r="73" spans="1:8" x14ac:dyDescent="0.2">
      <c r="A73" s="16" t="s">
        <v>269</v>
      </c>
      <c r="B73" s="44">
        <v>3</v>
      </c>
      <c r="C73" s="44">
        <v>41</v>
      </c>
      <c r="D73" s="44">
        <v>0</v>
      </c>
      <c r="E73" s="44">
        <f t="shared" si="2"/>
        <v>44</v>
      </c>
      <c r="F73" s="44">
        <v>3</v>
      </c>
      <c r="G73" s="44">
        <v>37</v>
      </c>
      <c r="H73" s="45">
        <f t="shared" si="3"/>
        <v>1.1891891891891893</v>
      </c>
    </row>
    <row r="74" spans="1:8" x14ac:dyDescent="0.2">
      <c r="A74" s="16" t="s">
        <v>273</v>
      </c>
      <c r="B74" s="44">
        <v>14</v>
      </c>
      <c r="C74" s="44">
        <v>88</v>
      </c>
      <c r="D74" s="44">
        <v>0</v>
      </c>
      <c r="E74" s="44">
        <f t="shared" si="2"/>
        <v>102</v>
      </c>
      <c r="F74" s="44">
        <v>5</v>
      </c>
      <c r="G74" s="44">
        <v>101</v>
      </c>
      <c r="H74" s="45">
        <f t="shared" si="3"/>
        <v>1.0099009900990099</v>
      </c>
    </row>
    <row r="75" spans="1:8" x14ac:dyDescent="0.2">
      <c r="A75" s="16" t="s">
        <v>276</v>
      </c>
      <c r="B75" s="44">
        <v>2</v>
      </c>
      <c r="C75" s="44">
        <v>19</v>
      </c>
      <c r="D75" s="44">
        <v>0</v>
      </c>
      <c r="E75" s="44">
        <f t="shared" si="2"/>
        <v>21</v>
      </c>
      <c r="F75" s="44">
        <v>1</v>
      </c>
      <c r="G75" s="44">
        <v>21</v>
      </c>
      <c r="H75" s="45">
        <f t="shared" si="3"/>
        <v>1</v>
      </c>
    </row>
    <row r="76" spans="1:8" ht="13.5" thickBot="1" x14ac:dyDescent="0.25">
      <c r="A76" s="16" t="s">
        <v>279</v>
      </c>
      <c r="B76" s="44">
        <v>7</v>
      </c>
      <c r="C76" s="44">
        <v>44</v>
      </c>
      <c r="D76" s="44">
        <v>0</v>
      </c>
      <c r="E76" s="44">
        <v>51</v>
      </c>
      <c r="F76" s="44">
        <v>0</v>
      </c>
      <c r="G76" s="44">
        <v>47</v>
      </c>
      <c r="H76" s="45">
        <v>2</v>
      </c>
    </row>
    <row r="77" spans="1:8" ht="13.5" thickTop="1" x14ac:dyDescent="0.2">
      <c r="A77" s="32" t="s">
        <v>481</v>
      </c>
      <c r="B77" s="46">
        <f>SUM(B3:B76)</f>
        <v>777</v>
      </c>
      <c r="C77" s="46">
        <f>SUM(C3:C76)</f>
        <v>9591</v>
      </c>
      <c r="D77" s="46">
        <f>SUM(D3:D76)</f>
        <v>21</v>
      </c>
      <c r="E77" s="46">
        <f t="shared" ref="E77" si="4">B77+C77+D77</f>
        <v>10389</v>
      </c>
      <c r="F77" s="46">
        <f>SUM(F3:F76)</f>
        <v>463</v>
      </c>
      <c r="G77" s="46">
        <f>SUM(G3:G76)</f>
        <v>9668</v>
      </c>
      <c r="H77" s="47">
        <f t="shared" ref="H77" si="5">E77/G77</f>
        <v>1.074575920562681</v>
      </c>
    </row>
  </sheetData>
  <mergeCells count="1">
    <mergeCell ref="B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17"/>
  <sheetViews>
    <sheetView topLeftCell="A95" workbookViewId="0">
      <selection activeCell="M102" sqref="M102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121">
        <v>45231</v>
      </c>
      <c r="E1" s="121"/>
      <c r="F1" s="121"/>
      <c r="G1" s="121"/>
      <c r="H1" s="121"/>
      <c r="I1" s="121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>
        <v>3</v>
      </c>
      <c r="E3" s="44">
        <v>42</v>
      </c>
      <c r="F3" s="44">
        <v>0</v>
      </c>
      <c r="G3" s="44">
        <f>SUM(D3:F3)</f>
        <v>45</v>
      </c>
      <c r="H3" s="44">
        <v>2</v>
      </c>
      <c r="I3" s="44">
        <v>35</v>
      </c>
      <c r="J3" s="45">
        <f t="shared" ref="J3:J75" si="0">G3/I3</f>
        <v>1.2857142857142858</v>
      </c>
    </row>
    <row r="4" spans="1:10" x14ac:dyDescent="0.2">
      <c r="A4" s="16" t="s">
        <v>12</v>
      </c>
      <c r="B4" s="16" t="s">
        <v>13</v>
      </c>
      <c r="C4" s="16" t="s">
        <v>13</v>
      </c>
      <c r="D4" s="44">
        <v>0</v>
      </c>
      <c r="E4" s="44">
        <v>14</v>
      </c>
      <c r="F4" s="44">
        <v>0</v>
      </c>
      <c r="G4" s="44">
        <f t="shared" ref="G4:G76" si="1">SUM(D4:F4)</f>
        <v>14</v>
      </c>
      <c r="H4" s="44">
        <v>0</v>
      </c>
      <c r="I4" s="44">
        <v>16</v>
      </c>
      <c r="J4" s="45">
        <f t="shared" si="0"/>
        <v>0.875</v>
      </c>
    </row>
    <row r="5" spans="1:10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6</v>
      </c>
      <c r="F5" s="44">
        <v>0</v>
      </c>
      <c r="G5" s="44">
        <f t="shared" si="1"/>
        <v>6</v>
      </c>
      <c r="H5" s="44">
        <v>0</v>
      </c>
      <c r="I5" s="44">
        <v>5</v>
      </c>
      <c r="J5" s="45">
        <f t="shared" si="0"/>
        <v>1.2</v>
      </c>
    </row>
    <row r="6" spans="1:10" x14ac:dyDescent="0.2">
      <c r="A6" s="16" t="s">
        <v>16</v>
      </c>
      <c r="B6" s="16" t="s">
        <v>17</v>
      </c>
      <c r="C6" s="16" t="s">
        <v>18</v>
      </c>
      <c r="D6" s="44">
        <v>3</v>
      </c>
      <c r="E6" s="44">
        <v>25</v>
      </c>
      <c r="F6" s="44">
        <v>0</v>
      </c>
      <c r="G6" s="44">
        <f t="shared" si="1"/>
        <v>28</v>
      </c>
      <c r="H6" s="44">
        <v>1</v>
      </c>
      <c r="I6" s="44">
        <v>29</v>
      </c>
      <c r="J6" s="45">
        <f t="shared" si="0"/>
        <v>0.96551724137931039</v>
      </c>
    </row>
    <row r="7" spans="1:10" x14ac:dyDescent="0.2">
      <c r="A7" s="16" t="s">
        <v>19</v>
      </c>
      <c r="B7" s="16" t="s">
        <v>17</v>
      </c>
      <c r="C7" s="16" t="s">
        <v>20</v>
      </c>
      <c r="D7" s="44">
        <v>5</v>
      </c>
      <c r="E7" s="44">
        <v>50</v>
      </c>
      <c r="F7" s="44">
        <v>0</v>
      </c>
      <c r="G7" s="44">
        <f t="shared" si="1"/>
        <v>55</v>
      </c>
      <c r="H7" s="44">
        <v>1</v>
      </c>
      <c r="I7" s="44">
        <v>51</v>
      </c>
      <c r="J7" s="45">
        <f t="shared" si="0"/>
        <v>1.0784313725490196</v>
      </c>
    </row>
    <row r="8" spans="1:10" x14ac:dyDescent="0.2">
      <c r="A8" s="16" t="s">
        <v>21</v>
      </c>
      <c r="B8" s="16" t="s">
        <v>22</v>
      </c>
      <c r="C8" s="16" t="s">
        <v>23</v>
      </c>
      <c r="D8" s="44">
        <v>1</v>
      </c>
      <c r="E8" s="44">
        <v>40</v>
      </c>
      <c r="F8" s="44">
        <v>0</v>
      </c>
      <c r="G8" s="44">
        <f t="shared" si="1"/>
        <v>41</v>
      </c>
      <c r="H8" s="44">
        <v>1</v>
      </c>
      <c r="I8" s="44">
        <v>29</v>
      </c>
      <c r="J8" s="45">
        <f t="shared" si="0"/>
        <v>1.4137931034482758</v>
      </c>
    </row>
    <row r="9" spans="1:10" x14ac:dyDescent="0.2">
      <c r="A9" s="59" t="s">
        <v>24</v>
      </c>
      <c r="B9" s="59" t="s">
        <v>25</v>
      </c>
      <c r="C9" s="59" t="s">
        <v>26</v>
      </c>
      <c r="D9" s="60">
        <v>3</v>
      </c>
      <c r="E9" s="60">
        <v>59</v>
      </c>
      <c r="F9" s="60">
        <v>0</v>
      </c>
      <c r="G9" s="60">
        <f t="shared" si="1"/>
        <v>62</v>
      </c>
      <c r="H9" s="60">
        <v>2</v>
      </c>
      <c r="I9" s="60">
        <v>97</v>
      </c>
      <c r="J9" s="61">
        <f t="shared" si="0"/>
        <v>0.63917525773195871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>
        <v>4</v>
      </c>
      <c r="E10" s="44">
        <v>25</v>
      </c>
      <c r="F10" s="44">
        <v>0</v>
      </c>
      <c r="G10" s="44">
        <f t="shared" si="1"/>
        <v>29</v>
      </c>
      <c r="H10" s="44">
        <v>2</v>
      </c>
      <c r="I10" s="44">
        <v>26</v>
      </c>
      <c r="J10" s="45">
        <f t="shared" si="0"/>
        <v>1.1153846153846154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>
        <v>7</v>
      </c>
      <c r="E11" s="44">
        <v>55</v>
      </c>
      <c r="F11" s="44">
        <v>0</v>
      </c>
      <c r="G11" s="44">
        <f t="shared" si="1"/>
        <v>62</v>
      </c>
      <c r="H11" s="44">
        <v>3</v>
      </c>
      <c r="I11" s="44">
        <v>34</v>
      </c>
      <c r="J11" s="45">
        <f t="shared" si="0"/>
        <v>1.8235294117647058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>
        <v>24</v>
      </c>
      <c r="E12" s="44">
        <v>166</v>
      </c>
      <c r="F12" s="44">
        <v>0</v>
      </c>
      <c r="G12" s="44">
        <f t="shared" si="1"/>
        <v>190</v>
      </c>
      <c r="H12" s="44">
        <v>16</v>
      </c>
      <c r="I12" s="44">
        <v>168</v>
      </c>
      <c r="J12" s="45">
        <f t="shared" si="0"/>
        <v>1.1309523809523809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>
        <v>7</v>
      </c>
      <c r="E13" s="44">
        <v>72</v>
      </c>
      <c r="F13" s="44">
        <v>0</v>
      </c>
      <c r="G13" s="44">
        <f t="shared" si="1"/>
        <v>79</v>
      </c>
      <c r="H13" s="44">
        <v>5</v>
      </c>
      <c r="I13" s="44">
        <v>84</v>
      </c>
      <c r="J13" s="45">
        <f t="shared" si="0"/>
        <v>0.94047619047619047</v>
      </c>
    </row>
    <row r="14" spans="1:10" x14ac:dyDescent="0.2">
      <c r="A14" s="64" t="s">
        <v>38</v>
      </c>
      <c r="B14" s="64" t="s">
        <v>36</v>
      </c>
      <c r="C14" s="64" t="s">
        <v>39</v>
      </c>
      <c r="D14" s="65">
        <v>0</v>
      </c>
      <c r="E14" s="65">
        <v>11</v>
      </c>
      <c r="F14" s="65">
        <v>0</v>
      </c>
      <c r="G14" s="65">
        <f t="shared" si="1"/>
        <v>11</v>
      </c>
      <c r="H14" s="65">
        <v>11</v>
      </c>
      <c r="I14" s="65">
        <v>11</v>
      </c>
      <c r="J14" s="66">
        <f t="shared" si="0"/>
        <v>1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>
        <v>7</v>
      </c>
      <c r="E15" s="44">
        <v>31</v>
      </c>
      <c r="F15" s="44">
        <v>0</v>
      </c>
      <c r="G15" s="44">
        <f t="shared" si="1"/>
        <v>38</v>
      </c>
      <c r="H15" s="44">
        <v>0</v>
      </c>
      <c r="I15" s="44">
        <v>41</v>
      </c>
      <c r="J15" s="45">
        <f t="shared" si="0"/>
        <v>0.92682926829268297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>
        <v>4</v>
      </c>
      <c r="E16" s="44">
        <v>87</v>
      </c>
      <c r="F16" s="44">
        <v>0</v>
      </c>
      <c r="G16" s="44">
        <f t="shared" si="1"/>
        <v>91</v>
      </c>
      <c r="H16" s="44">
        <v>4</v>
      </c>
      <c r="I16" s="44">
        <v>30</v>
      </c>
      <c r="J16" s="45">
        <f t="shared" si="0"/>
        <v>3.0333333333333332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26</v>
      </c>
      <c r="E17" s="44">
        <v>262</v>
      </c>
      <c r="F17" s="44">
        <v>0</v>
      </c>
      <c r="G17" s="44">
        <f t="shared" si="1"/>
        <v>288</v>
      </c>
      <c r="H17" s="44">
        <v>10</v>
      </c>
      <c r="I17" s="44">
        <v>305</v>
      </c>
      <c r="J17" s="45">
        <f t="shared" si="0"/>
        <v>0.94426229508196724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3</v>
      </c>
      <c r="E18" s="44">
        <v>163</v>
      </c>
      <c r="F18" s="44">
        <v>0</v>
      </c>
      <c r="G18" s="44">
        <f t="shared" si="1"/>
        <v>166</v>
      </c>
      <c r="H18" s="44">
        <v>3</v>
      </c>
      <c r="I18" s="44">
        <v>141</v>
      </c>
      <c r="J18" s="45">
        <f t="shared" si="0"/>
        <v>1.177304964539007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3</v>
      </c>
      <c r="E19" s="44">
        <v>25</v>
      </c>
      <c r="F19" s="44">
        <v>0</v>
      </c>
      <c r="G19" s="44">
        <f t="shared" si="1"/>
        <v>28</v>
      </c>
      <c r="H19" s="44">
        <v>3</v>
      </c>
      <c r="I19" s="44">
        <v>10</v>
      </c>
      <c r="J19" s="45">
        <f t="shared" si="0"/>
        <v>2.8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20</v>
      </c>
      <c r="E20" s="44">
        <v>319</v>
      </c>
      <c r="F20" s="44">
        <v>1</v>
      </c>
      <c r="G20" s="44">
        <f t="shared" si="1"/>
        <v>340</v>
      </c>
      <c r="H20" s="44">
        <v>7</v>
      </c>
      <c r="I20" s="44">
        <v>270</v>
      </c>
      <c r="J20" s="45">
        <f t="shared" si="0"/>
        <v>1.2592592592592593</v>
      </c>
    </row>
    <row r="21" spans="1:10" x14ac:dyDescent="0.2">
      <c r="A21" s="56" t="s">
        <v>57</v>
      </c>
      <c r="B21" s="16" t="s">
        <v>55</v>
      </c>
      <c r="C21" s="16" t="s">
        <v>404</v>
      </c>
      <c r="D21" s="44">
        <v>0</v>
      </c>
      <c r="E21" s="44">
        <v>14</v>
      </c>
      <c r="F21" s="44">
        <v>0</v>
      </c>
      <c r="G21" s="44">
        <f t="shared" si="1"/>
        <v>14</v>
      </c>
      <c r="H21" s="44">
        <v>0</v>
      </c>
      <c r="I21" s="44">
        <v>13</v>
      </c>
      <c r="J21" s="45">
        <f t="shared" si="0"/>
        <v>1.0769230769230769</v>
      </c>
    </row>
    <row r="22" spans="1:10" s="15" customFormat="1" x14ac:dyDescent="0.2">
      <c r="A22" s="64" t="s">
        <v>59</v>
      </c>
      <c r="B22" s="64" t="s">
        <v>60</v>
      </c>
      <c r="C22" s="64" t="s">
        <v>61</v>
      </c>
      <c r="D22" s="65">
        <v>1</v>
      </c>
      <c r="E22" s="65">
        <v>15</v>
      </c>
      <c r="F22" s="65">
        <v>0</v>
      </c>
      <c r="G22" s="65">
        <f t="shared" si="1"/>
        <v>16</v>
      </c>
      <c r="H22" s="65">
        <v>0</v>
      </c>
      <c r="I22" s="65">
        <v>11</v>
      </c>
      <c r="J22" s="66">
        <f t="shared" si="0"/>
        <v>1.4545454545454546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>
        <v>1</v>
      </c>
      <c r="E23" s="44">
        <v>33</v>
      </c>
      <c r="F23" s="44">
        <v>0</v>
      </c>
      <c r="G23" s="44">
        <f t="shared" si="1"/>
        <v>34</v>
      </c>
      <c r="H23" s="44">
        <v>0</v>
      </c>
      <c r="I23" s="44">
        <v>32</v>
      </c>
      <c r="J23" s="45">
        <f t="shared" si="0"/>
        <v>1.0625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>
        <v>10</v>
      </c>
      <c r="E24" s="44">
        <v>178</v>
      </c>
      <c r="F24" s="44">
        <v>0</v>
      </c>
      <c r="G24" s="44">
        <f t="shared" si="1"/>
        <v>188</v>
      </c>
      <c r="H24" s="44">
        <v>7</v>
      </c>
      <c r="I24" s="44">
        <v>138</v>
      </c>
      <c r="J24" s="45">
        <f t="shared" si="0"/>
        <v>1.3623188405797102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>
        <v>3</v>
      </c>
      <c r="E25" s="44">
        <v>23</v>
      </c>
      <c r="F25" s="44">
        <v>0</v>
      </c>
      <c r="G25" s="44">
        <f t="shared" si="1"/>
        <v>26</v>
      </c>
      <c r="H25" s="44">
        <v>3</v>
      </c>
      <c r="I25" s="44">
        <v>23</v>
      </c>
      <c r="J25" s="45">
        <f t="shared" si="0"/>
        <v>1.1304347826086956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>
        <v>2</v>
      </c>
      <c r="E26" s="44">
        <v>40</v>
      </c>
      <c r="F26" s="44">
        <v>0</v>
      </c>
      <c r="G26" s="44">
        <f t="shared" si="1"/>
        <v>42</v>
      </c>
      <c r="H26" s="44">
        <v>1</v>
      </c>
      <c r="I26" s="44">
        <v>43</v>
      </c>
      <c r="J26" s="45">
        <f t="shared" si="0"/>
        <v>0.97674418604651159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>
        <v>4</v>
      </c>
      <c r="E27" s="44">
        <v>37</v>
      </c>
      <c r="F27" s="44">
        <v>0</v>
      </c>
      <c r="G27" s="44">
        <f t="shared" si="1"/>
        <v>41</v>
      </c>
      <c r="H27" s="44">
        <v>4</v>
      </c>
      <c r="I27" s="44">
        <v>42</v>
      </c>
      <c r="J27" s="45">
        <f t="shared" si="0"/>
        <v>0.97619047619047616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>
        <v>6</v>
      </c>
      <c r="E28" s="44">
        <v>35</v>
      </c>
      <c r="F28" s="44">
        <v>0</v>
      </c>
      <c r="G28" s="44">
        <f t="shared" si="1"/>
        <v>41</v>
      </c>
      <c r="H28" s="44">
        <v>3</v>
      </c>
      <c r="I28" s="44">
        <v>41</v>
      </c>
      <c r="J28" s="45">
        <f t="shared" si="0"/>
        <v>1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4</v>
      </c>
      <c r="F29" s="44">
        <v>0</v>
      </c>
      <c r="G29" s="44">
        <f t="shared" si="1"/>
        <v>4</v>
      </c>
      <c r="H29" s="44">
        <v>0</v>
      </c>
      <c r="I29" s="44">
        <v>5</v>
      </c>
      <c r="J29" s="45">
        <f t="shared" si="0"/>
        <v>0.8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>
        <v>1</v>
      </c>
      <c r="E30" s="44">
        <v>1</v>
      </c>
      <c r="F30" s="44">
        <v>0</v>
      </c>
      <c r="G30" s="44">
        <f t="shared" si="1"/>
        <v>2</v>
      </c>
      <c r="H30" s="44">
        <v>0</v>
      </c>
      <c r="I30" s="44">
        <v>2</v>
      </c>
      <c r="J30" s="45">
        <f t="shared" si="0"/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>
        <v>12</v>
      </c>
      <c r="E31" s="44">
        <v>142</v>
      </c>
      <c r="F31" s="44">
        <v>0</v>
      </c>
      <c r="G31" s="44">
        <f t="shared" si="1"/>
        <v>154</v>
      </c>
      <c r="H31" s="44">
        <v>3</v>
      </c>
      <c r="I31" s="44">
        <v>178</v>
      </c>
      <c r="J31" s="45">
        <f t="shared" si="0"/>
        <v>0.8651685393258427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>
        <v>10</v>
      </c>
      <c r="E32" s="44">
        <v>42</v>
      </c>
      <c r="F32" s="44">
        <v>0</v>
      </c>
      <c r="G32" s="44">
        <f t="shared" si="1"/>
        <v>52</v>
      </c>
      <c r="H32" s="44">
        <v>9</v>
      </c>
      <c r="I32" s="44">
        <v>46</v>
      </c>
      <c r="J32" s="45">
        <f t="shared" si="0"/>
        <v>1.1304347826086956</v>
      </c>
    </row>
    <row r="33" spans="1:10" x14ac:dyDescent="0.2">
      <c r="A33" s="16" t="s">
        <v>91</v>
      </c>
      <c r="B33" s="16" t="s">
        <v>92</v>
      </c>
      <c r="C33" s="16" t="s">
        <v>93</v>
      </c>
      <c r="D33" s="44">
        <v>7</v>
      </c>
      <c r="E33" s="44">
        <v>63</v>
      </c>
      <c r="F33" s="44">
        <v>0</v>
      </c>
      <c r="G33" s="44">
        <f t="shared" si="1"/>
        <v>70</v>
      </c>
      <c r="H33" s="44">
        <v>7</v>
      </c>
      <c r="I33" s="44">
        <v>92</v>
      </c>
      <c r="J33" s="45">
        <f t="shared" si="0"/>
        <v>0.76086956521739135</v>
      </c>
    </row>
    <row r="34" spans="1:10" s="15" customFormat="1" x14ac:dyDescent="0.2">
      <c r="A34" s="64" t="s">
        <v>94</v>
      </c>
      <c r="B34" s="64" t="s">
        <v>95</v>
      </c>
      <c r="C34" s="64" t="s">
        <v>96</v>
      </c>
      <c r="D34" s="65">
        <v>1</v>
      </c>
      <c r="E34" s="65">
        <v>8</v>
      </c>
      <c r="F34" s="65">
        <v>0</v>
      </c>
      <c r="G34" s="65">
        <f t="shared" si="1"/>
        <v>9</v>
      </c>
      <c r="H34" s="65">
        <v>0</v>
      </c>
      <c r="I34" s="65">
        <v>4</v>
      </c>
      <c r="J34" s="66">
        <f t="shared" si="0"/>
        <v>2.25</v>
      </c>
    </row>
    <row r="35" spans="1:10" s="17" customFormat="1" x14ac:dyDescent="0.2">
      <c r="A35" s="16" t="s">
        <v>97</v>
      </c>
      <c r="B35" s="16" t="s">
        <v>98</v>
      </c>
      <c r="C35" s="16" t="s">
        <v>99</v>
      </c>
      <c r="D35" s="44">
        <v>1</v>
      </c>
      <c r="E35" s="44">
        <v>8</v>
      </c>
      <c r="F35" s="44">
        <v>0</v>
      </c>
      <c r="G35" s="44">
        <f t="shared" si="1"/>
        <v>9</v>
      </c>
      <c r="H35" s="44">
        <v>1</v>
      </c>
      <c r="I35" s="44">
        <v>10</v>
      </c>
      <c r="J35" s="45">
        <f t="shared" si="0"/>
        <v>0.9</v>
      </c>
    </row>
    <row r="36" spans="1:10" x14ac:dyDescent="0.2">
      <c r="A36" s="59" t="s">
        <v>100</v>
      </c>
      <c r="B36" s="59" t="s">
        <v>101</v>
      </c>
      <c r="C36" s="59" t="s">
        <v>102</v>
      </c>
      <c r="D36" s="60">
        <v>0</v>
      </c>
      <c r="E36" s="60">
        <v>4</v>
      </c>
      <c r="F36" s="60">
        <v>2</v>
      </c>
      <c r="G36" s="60">
        <f t="shared" si="1"/>
        <v>6</v>
      </c>
      <c r="H36" s="60">
        <v>0</v>
      </c>
      <c r="I36" s="60">
        <v>8</v>
      </c>
      <c r="J36" s="61">
        <f t="shared" si="0"/>
        <v>0.75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0</v>
      </c>
      <c r="E37" s="44">
        <v>7</v>
      </c>
      <c r="F37" s="44">
        <v>0</v>
      </c>
      <c r="G37" s="44">
        <f t="shared" si="1"/>
        <v>7</v>
      </c>
      <c r="H37" s="44">
        <v>0</v>
      </c>
      <c r="I37" s="44">
        <v>7</v>
      </c>
      <c r="J37" s="45">
        <f t="shared" si="0"/>
        <v>1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4</v>
      </c>
      <c r="E38" s="44">
        <v>23</v>
      </c>
      <c r="F38" s="44">
        <v>0</v>
      </c>
      <c r="G38" s="44">
        <f t="shared" si="1"/>
        <v>27</v>
      </c>
      <c r="H38" s="44">
        <v>0</v>
      </c>
      <c r="I38" s="44">
        <v>23</v>
      </c>
      <c r="J38" s="45">
        <f t="shared" si="0"/>
        <v>1.173913043478261</v>
      </c>
    </row>
    <row r="39" spans="1:10" s="17" customFormat="1" x14ac:dyDescent="0.2">
      <c r="A39" s="16" t="s">
        <v>109</v>
      </c>
      <c r="B39" s="16" t="s">
        <v>110</v>
      </c>
      <c r="C39" s="16" t="s">
        <v>111</v>
      </c>
      <c r="D39" s="44">
        <v>1</v>
      </c>
      <c r="E39" s="44">
        <v>10</v>
      </c>
      <c r="F39" s="44">
        <v>0</v>
      </c>
      <c r="G39" s="44">
        <f t="shared" si="1"/>
        <v>11</v>
      </c>
      <c r="H39" s="44">
        <v>1</v>
      </c>
      <c r="I39" s="44">
        <v>12</v>
      </c>
      <c r="J39" s="45">
        <f t="shared" si="0"/>
        <v>0.91666666666666663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10</v>
      </c>
      <c r="E40" s="44">
        <v>91</v>
      </c>
      <c r="F40" s="44">
        <v>0</v>
      </c>
      <c r="G40" s="44">
        <f t="shared" si="1"/>
        <v>101</v>
      </c>
      <c r="H40" s="44">
        <v>7</v>
      </c>
      <c r="I40" s="44">
        <v>105</v>
      </c>
      <c r="J40" s="45">
        <f t="shared" si="0"/>
        <v>0.96190476190476193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1</v>
      </c>
      <c r="E41" s="44">
        <v>11</v>
      </c>
      <c r="F41" s="44">
        <v>0</v>
      </c>
      <c r="G41" s="44">
        <f t="shared" si="1"/>
        <v>12</v>
      </c>
      <c r="H41" s="44">
        <v>0</v>
      </c>
      <c r="I41" s="44">
        <v>12</v>
      </c>
      <c r="J41" s="45">
        <f t="shared" si="0"/>
        <v>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0</v>
      </c>
      <c r="E42" s="44">
        <v>23</v>
      </c>
      <c r="F42" s="44">
        <v>1</v>
      </c>
      <c r="G42" s="44">
        <f t="shared" si="1"/>
        <v>24</v>
      </c>
      <c r="H42" s="44">
        <v>0</v>
      </c>
      <c r="I42" s="44">
        <v>8</v>
      </c>
      <c r="J42" s="45">
        <f t="shared" si="0"/>
        <v>3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>
        <v>11</v>
      </c>
      <c r="E43" s="44">
        <v>82</v>
      </c>
      <c r="F43" s="44">
        <v>0</v>
      </c>
      <c r="G43" s="44">
        <f t="shared" si="1"/>
        <v>93</v>
      </c>
      <c r="H43" s="44">
        <v>0</v>
      </c>
      <c r="I43" s="44">
        <v>101</v>
      </c>
      <c r="J43" s="45">
        <f t="shared" si="0"/>
        <v>0.92079207920792083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>
        <v>1</v>
      </c>
      <c r="E44" s="44">
        <v>19</v>
      </c>
      <c r="F44" s="44">
        <v>0</v>
      </c>
      <c r="G44" s="44">
        <f t="shared" si="1"/>
        <v>20</v>
      </c>
      <c r="H44" s="44">
        <v>0</v>
      </c>
      <c r="I44" s="44">
        <v>24</v>
      </c>
      <c r="J44" s="45">
        <f t="shared" si="0"/>
        <v>0.83333333333333337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4</v>
      </c>
      <c r="E45" s="44">
        <v>28</v>
      </c>
      <c r="F45" s="44">
        <v>0</v>
      </c>
      <c r="G45" s="44">
        <f t="shared" si="1"/>
        <v>32</v>
      </c>
      <c r="H45" s="44">
        <v>3</v>
      </c>
      <c r="I45" s="44">
        <v>36</v>
      </c>
      <c r="J45" s="45">
        <f t="shared" si="0"/>
        <v>0.88888888888888884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0</v>
      </c>
      <c r="E46" s="44">
        <v>32</v>
      </c>
      <c r="F46" s="44">
        <v>0</v>
      </c>
      <c r="G46" s="44">
        <f t="shared" si="1"/>
        <v>32</v>
      </c>
      <c r="H46" s="44">
        <v>0</v>
      </c>
      <c r="I46" s="44">
        <v>26</v>
      </c>
      <c r="J46" s="45">
        <f t="shared" si="0"/>
        <v>1.2307692307692308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3</v>
      </c>
      <c r="E47" s="44">
        <v>13</v>
      </c>
      <c r="F47" s="44">
        <v>0</v>
      </c>
      <c r="G47" s="44">
        <f t="shared" si="1"/>
        <v>16</v>
      </c>
      <c r="H47" s="44">
        <v>3</v>
      </c>
      <c r="I47" s="44">
        <v>17</v>
      </c>
      <c r="J47" s="45">
        <f t="shared" si="0"/>
        <v>0.94117647058823528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>
        <v>7</v>
      </c>
      <c r="E48" s="44">
        <v>77</v>
      </c>
      <c r="F48" s="44">
        <v>0</v>
      </c>
      <c r="G48" s="44">
        <f t="shared" si="1"/>
        <v>84</v>
      </c>
      <c r="H48" s="44">
        <v>7</v>
      </c>
      <c r="I48" s="44">
        <v>95</v>
      </c>
      <c r="J48" s="45">
        <f t="shared" si="0"/>
        <v>0.88421052631578945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16</v>
      </c>
      <c r="E49" s="44">
        <v>80</v>
      </c>
      <c r="F49" s="44">
        <v>0</v>
      </c>
      <c r="G49" s="44">
        <f t="shared" si="1"/>
        <v>96</v>
      </c>
      <c r="H49" s="44">
        <v>5</v>
      </c>
      <c r="I49" s="44">
        <v>73</v>
      </c>
      <c r="J49" s="45">
        <f t="shared" si="0"/>
        <v>1.3150684931506849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4</v>
      </c>
      <c r="E50" s="44">
        <v>48</v>
      </c>
      <c r="F50" s="44">
        <v>0</v>
      </c>
      <c r="G50" s="44">
        <f t="shared" si="1"/>
        <v>52</v>
      </c>
      <c r="H50" s="44">
        <v>2</v>
      </c>
      <c r="I50" s="44">
        <v>69</v>
      </c>
      <c r="J50" s="45">
        <f t="shared" si="0"/>
        <v>0.75362318840579712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1</v>
      </c>
      <c r="E51" s="44">
        <v>37</v>
      </c>
      <c r="F51" s="44">
        <v>0</v>
      </c>
      <c r="G51" s="44">
        <f t="shared" si="1"/>
        <v>38</v>
      </c>
      <c r="H51" s="44">
        <v>0</v>
      </c>
      <c r="I51" s="44">
        <v>43</v>
      </c>
      <c r="J51" s="45">
        <f t="shared" si="0"/>
        <v>0.88372093023255816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2</v>
      </c>
      <c r="E52" s="44">
        <v>26</v>
      </c>
      <c r="F52" s="44">
        <v>0</v>
      </c>
      <c r="G52" s="44">
        <f t="shared" si="1"/>
        <v>28</v>
      </c>
      <c r="H52" s="44">
        <v>0</v>
      </c>
      <c r="I52" s="44">
        <v>22</v>
      </c>
      <c r="J52" s="45">
        <f t="shared" si="0"/>
        <v>1.2727272727272727</v>
      </c>
    </row>
    <row r="53" spans="1:10" x14ac:dyDescent="0.2">
      <c r="A53" s="64" t="s">
        <v>149</v>
      </c>
      <c r="B53" s="64" t="s">
        <v>147</v>
      </c>
      <c r="C53" s="64" t="s">
        <v>150</v>
      </c>
      <c r="D53" s="65">
        <v>2</v>
      </c>
      <c r="E53" s="65">
        <v>29</v>
      </c>
      <c r="F53" s="65">
        <v>0</v>
      </c>
      <c r="G53" s="65">
        <f t="shared" si="1"/>
        <v>31</v>
      </c>
      <c r="H53" s="65">
        <v>0</v>
      </c>
      <c r="I53" s="65">
        <v>37</v>
      </c>
      <c r="J53" s="66">
        <f t="shared" si="0"/>
        <v>0.83783783783783783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4</v>
      </c>
      <c r="E54" s="44">
        <v>114</v>
      </c>
      <c r="F54" s="44">
        <v>3</v>
      </c>
      <c r="G54" s="44">
        <f t="shared" si="1"/>
        <v>121</v>
      </c>
      <c r="H54" s="44">
        <v>4</v>
      </c>
      <c r="I54" s="44">
        <v>43</v>
      </c>
      <c r="J54" s="45">
        <f t="shared" si="0"/>
        <v>2.8139534883720931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>
        <v>0</v>
      </c>
      <c r="E55" s="44">
        <v>11</v>
      </c>
      <c r="F55" s="44">
        <v>0</v>
      </c>
      <c r="G55" s="44">
        <f t="shared" si="1"/>
        <v>11</v>
      </c>
      <c r="H55" s="44">
        <v>0</v>
      </c>
      <c r="I55" s="44">
        <v>10</v>
      </c>
      <c r="J55" s="45">
        <f t="shared" si="0"/>
        <v>1.1000000000000001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2</v>
      </c>
      <c r="E56" s="44">
        <v>24</v>
      </c>
      <c r="F56" s="44">
        <v>0</v>
      </c>
      <c r="G56" s="44">
        <f t="shared" si="1"/>
        <v>26</v>
      </c>
      <c r="H56" s="44">
        <v>0</v>
      </c>
      <c r="I56" s="44">
        <v>27</v>
      </c>
      <c r="J56" s="45">
        <f t="shared" si="0"/>
        <v>0.96296296296296291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1</v>
      </c>
      <c r="E57" s="44">
        <v>29</v>
      </c>
      <c r="F57" s="44">
        <v>0</v>
      </c>
      <c r="G57" s="44">
        <f t="shared" si="1"/>
        <v>30</v>
      </c>
      <c r="H57" s="44">
        <v>0</v>
      </c>
      <c r="I57" s="44">
        <v>23</v>
      </c>
      <c r="J57" s="45">
        <f t="shared" si="0"/>
        <v>1.3043478260869565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5</v>
      </c>
      <c r="E58" s="44">
        <v>41</v>
      </c>
      <c r="F58" s="44">
        <v>0</v>
      </c>
      <c r="G58" s="44">
        <f t="shared" si="1"/>
        <v>46</v>
      </c>
      <c r="H58" s="44">
        <v>2</v>
      </c>
      <c r="I58" s="44">
        <v>27</v>
      </c>
      <c r="J58" s="45">
        <f t="shared" si="0"/>
        <v>1.7037037037037037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5</v>
      </c>
      <c r="E59" s="44">
        <v>104</v>
      </c>
      <c r="F59" s="44">
        <v>0</v>
      </c>
      <c r="G59" s="44">
        <f t="shared" si="1"/>
        <v>109</v>
      </c>
      <c r="H59" s="44">
        <v>2</v>
      </c>
      <c r="I59" s="44">
        <v>58</v>
      </c>
      <c r="J59" s="45">
        <f t="shared" si="0"/>
        <v>1.8793103448275863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3</v>
      </c>
      <c r="E60" s="44">
        <v>23</v>
      </c>
      <c r="F60" s="44">
        <v>0</v>
      </c>
      <c r="G60" s="44">
        <f t="shared" si="1"/>
        <v>26</v>
      </c>
      <c r="H60" s="44">
        <v>1</v>
      </c>
      <c r="I60" s="44">
        <v>23</v>
      </c>
      <c r="J60" s="45">
        <f t="shared" si="0"/>
        <v>1.1304347826086956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6</v>
      </c>
      <c r="E61" s="44">
        <v>121</v>
      </c>
      <c r="F61" s="44">
        <v>0</v>
      </c>
      <c r="G61" s="44">
        <f t="shared" si="1"/>
        <v>127</v>
      </c>
      <c r="H61" s="44">
        <v>4</v>
      </c>
      <c r="I61" s="44">
        <v>123</v>
      </c>
      <c r="J61" s="45">
        <f t="shared" si="0"/>
        <v>1.032520325203252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>
        <v>0</v>
      </c>
      <c r="E62" s="44">
        <v>46</v>
      </c>
      <c r="F62" s="44">
        <v>0</v>
      </c>
      <c r="G62" s="44">
        <f t="shared" si="1"/>
        <v>46</v>
      </c>
      <c r="H62" s="44">
        <v>0</v>
      </c>
      <c r="I62" s="44">
        <v>25</v>
      </c>
      <c r="J62" s="45">
        <f t="shared" si="0"/>
        <v>1.84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1</v>
      </c>
      <c r="E63" s="44">
        <v>32</v>
      </c>
      <c r="F63" s="44">
        <v>0</v>
      </c>
      <c r="G63" s="44">
        <f t="shared" si="1"/>
        <v>33</v>
      </c>
      <c r="H63" s="44">
        <v>1</v>
      </c>
      <c r="I63" s="44">
        <v>33</v>
      </c>
      <c r="J63" s="45">
        <f t="shared" si="0"/>
        <v>1</v>
      </c>
    </row>
    <row r="64" spans="1:10" x14ac:dyDescent="0.2">
      <c r="A64" s="16" t="s">
        <v>181</v>
      </c>
      <c r="B64" s="16" t="s">
        <v>180</v>
      </c>
      <c r="C64" s="16" t="s">
        <v>402</v>
      </c>
      <c r="D64" s="44">
        <v>6</v>
      </c>
      <c r="E64" s="44">
        <v>110</v>
      </c>
      <c r="F64" s="44">
        <v>0</v>
      </c>
      <c r="G64" s="44">
        <f t="shared" si="1"/>
        <v>116</v>
      </c>
      <c r="H64" s="44">
        <v>2</v>
      </c>
      <c r="I64" s="44">
        <v>129</v>
      </c>
      <c r="J64" s="45">
        <f t="shared" si="0"/>
        <v>0.89922480620155043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21</v>
      </c>
      <c r="E65" s="44">
        <v>107</v>
      </c>
      <c r="F65" s="44">
        <v>0</v>
      </c>
      <c r="G65" s="44">
        <f t="shared" si="1"/>
        <v>128</v>
      </c>
      <c r="H65" s="44">
        <v>8</v>
      </c>
      <c r="I65" s="44">
        <v>131</v>
      </c>
      <c r="J65" s="45">
        <f t="shared" si="0"/>
        <v>0.97709923664122134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11</v>
      </c>
      <c r="E66" s="44">
        <v>98</v>
      </c>
      <c r="F66" s="44">
        <v>0</v>
      </c>
      <c r="G66" s="44">
        <f t="shared" si="1"/>
        <v>109</v>
      </c>
      <c r="H66" s="44">
        <v>3</v>
      </c>
      <c r="I66" s="44">
        <v>116</v>
      </c>
      <c r="J66" s="45">
        <f t="shared" si="0"/>
        <v>0.93965517241379315</v>
      </c>
    </row>
    <row r="67" spans="1:10" x14ac:dyDescent="0.2">
      <c r="A67" s="16" t="s">
        <v>390</v>
      </c>
      <c r="B67" s="16" t="s">
        <v>180</v>
      </c>
      <c r="C67" s="16" t="s">
        <v>403</v>
      </c>
      <c r="D67" s="44">
        <v>7</v>
      </c>
      <c r="E67" s="44">
        <v>135</v>
      </c>
      <c r="F67" s="44">
        <v>0</v>
      </c>
      <c r="G67" s="44">
        <f t="shared" si="1"/>
        <v>142</v>
      </c>
      <c r="H67" s="44">
        <v>3</v>
      </c>
      <c r="I67" s="44">
        <v>139</v>
      </c>
      <c r="J67" s="45">
        <f t="shared" si="0"/>
        <v>1.0215827338129497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>
        <v>23</v>
      </c>
      <c r="E68" s="44">
        <v>31</v>
      </c>
      <c r="F68" s="44">
        <v>0</v>
      </c>
      <c r="G68" s="44">
        <f t="shared" si="1"/>
        <v>54</v>
      </c>
      <c r="H68" s="44">
        <v>1</v>
      </c>
      <c r="I68" s="44">
        <v>65</v>
      </c>
      <c r="J68" s="45">
        <f t="shared" si="0"/>
        <v>0.83076923076923082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>
        <v>11</v>
      </c>
      <c r="E69" s="44">
        <v>217</v>
      </c>
      <c r="F69" s="44">
        <v>0</v>
      </c>
      <c r="G69" s="44">
        <f t="shared" si="1"/>
        <v>228</v>
      </c>
      <c r="H69" s="44">
        <v>2</v>
      </c>
      <c r="I69" s="44">
        <v>228</v>
      </c>
      <c r="J69" s="45">
        <f t="shared" si="0"/>
        <v>1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5</v>
      </c>
      <c r="E70" s="44">
        <v>39</v>
      </c>
      <c r="F70" s="44">
        <v>0</v>
      </c>
      <c r="G70" s="44">
        <f t="shared" si="1"/>
        <v>44</v>
      </c>
      <c r="H70" s="44">
        <v>5</v>
      </c>
      <c r="I70" s="44">
        <v>37</v>
      </c>
      <c r="J70" s="45">
        <f t="shared" si="0"/>
        <v>1.1891891891891893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>
        <v>18</v>
      </c>
      <c r="E71" s="44">
        <v>118</v>
      </c>
      <c r="F71" s="44">
        <v>0</v>
      </c>
      <c r="G71" s="44">
        <f t="shared" si="1"/>
        <v>136</v>
      </c>
      <c r="H71" s="44">
        <v>4</v>
      </c>
      <c r="I71" s="44">
        <v>168</v>
      </c>
      <c r="J71" s="45">
        <f t="shared" si="0"/>
        <v>0.80952380952380953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36</v>
      </c>
      <c r="E72" s="44">
        <v>659</v>
      </c>
      <c r="F72" s="44">
        <v>15</v>
      </c>
      <c r="G72" s="44">
        <f t="shared" si="1"/>
        <v>710</v>
      </c>
      <c r="H72" s="44">
        <v>2</v>
      </c>
      <c r="I72" s="44">
        <v>596</v>
      </c>
      <c r="J72" s="45">
        <f t="shared" si="0"/>
        <v>1.1912751677852349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7</v>
      </c>
      <c r="E73" s="44">
        <v>169</v>
      </c>
      <c r="F73" s="44">
        <v>0</v>
      </c>
      <c r="G73" s="44">
        <f t="shared" si="1"/>
        <v>176</v>
      </c>
      <c r="H73" s="44">
        <v>7</v>
      </c>
      <c r="I73" s="44">
        <v>157</v>
      </c>
      <c r="J73" s="45">
        <f t="shared" si="0"/>
        <v>1.1210191082802548</v>
      </c>
    </row>
    <row r="74" spans="1:10" s="17" customFormat="1" x14ac:dyDescent="0.2">
      <c r="A74" s="16" t="s">
        <v>201</v>
      </c>
      <c r="B74" s="16" t="s">
        <v>180</v>
      </c>
      <c r="C74" s="16" t="s">
        <v>420</v>
      </c>
      <c r="D74" s="44">
        <v>8</v>
      </c>
      <c r="E74" s="44">
        <v>464</v>
      </c>
      <c r="F74" s="44">
        <v>0</v>
      </c>
      <c r="G74" s="44">
        <f t="shared" si="1"/>
        <v>472</v>
      </c>
      <c r="H74" s="44">
        <v>0</v>
      </c>
      <c r="I74" s="44">
        <v>613</v>
      </c>
      <c r="J74" s="45">
        <f t="shared" si="0"/>
        <v>0.76998368678629692</v>
      </c>
    </row>
    <row r="75" spans="1:10" x14ac:dyDescent="0.2">
      <c r="A75" s="16" t="s">
        <v>203</v>
      </c>
      <c r="B75" s="16" t="s">
        <v>180</v>
      </c>
      <c r="C75" s="16" t="s">
        <v>421</v>
      </c>
      <c r="D75" s="44">
        <v>16</v>
      </c>
      <c r="E75" s="44">
        <v>290</v>
      </c>
      <c r="F75" s="44">
        <v>0</v>
      </c>
      <c r="G75" s="44">
        <f t="shared" si="1"/>
        <v>306</v>
      </c>
      <c r="H75" s="44">
        <v>16</v>
      </c>
      <c r="I75" s="44">
        <v>319</v>
      </c>
      <c r="J75" s="45">
        <f t="shared" si="0"/>
        <v>0.95924764890282133</v>
      </c>
    </row>
    <row r="76" spans="1:10" x14ac:dyDescent="0.2">
      <c r="A76" s="16" t="s">
        <v>396</v>
      </c>
      <c r="B76" s="16" t="s">
        <v>180</v>
      </c>
      <c r="C76" s="16" t="s">
        <v>422</v>
      </c>
      <c r="D76" s="44">
        <v>7</v>
      </c>
      <c r="E76" s="44">
        <v>143</v>
      </c>
      <c r="F76" s="44">
        <v>0</v>
      </c>
      <c r="G76" s="44">
        <f t="shared" si="1"/>
        <v>150</v>
      </c>
      <c r="H76" s="44">
        <v>5</v>
      </c>
      <c r="I76" s="44">
        <v>155</v>
      </c>
      <c r="J76" s="45">
        <f t="shared" ref="J76:J113" si="2">G76/I76</f>
        <v>0.967741935483871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4</v>
      </c>
      <c r="E77" s="44">
        <v>30</v>
      </c>
      <c r="F77" s="44">
        <v>0</v>
      </c>
      <c r="G77" s="44">
        <f>SUM(D77:F77)</f>
        <v>34</v>
      </c>
      <c r="H77" s="44">
        <v>4</v>
      </c>
      <c r="I77" s="44">
        <v>32</v>
      </c>
      <c r="J77" s="45">
        <f>G77/I77</f>
        <v>1.0625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5</v>
      </c>
      <c r="E78" s="44">
        <v>45</v>
      </c>
      <c r="F78" s="44">
        <v>0</v>
      </c>
      <c r="G78" s="44">
        <f t="shared" ref="G78:G112" si="3">SUM(D78:F78)</f>
        <v>50</v>
      </c>
      <c r="H78" s="44">
        <v>3</v>
      </c>
      <c r="I78" s="44">
        <v>53</v>
      </c>
      <c r="J78" s="45">
        <f t="shared" si="2"/>
        <v>0.94339622641509435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1</v>
      </c>
      <c r="E79" s="44">
        <v>15</v>
      </c>
      <c r="F79" s="44">
        <v>0</v>
      </c>
      <c r="G79" s="44">
        <f t="shared" si="3"/>
        <v>16</v>
      </c>
      <c r="H79" s="44">
        <v>1</v>
      </c>
      <c r="I79" s="44">
        <v>8</v>
      </c>
      <c r="J79" s="45">
        <f t="shared" si="2"/>
        <v>2</v>
      </c>
    </row>
    <row r="80" spans="1:10" x14ac:dyDescent="0.2">
      <c r="A80" s="34" t="s">
        <v>406</v>
      </c>
      <c r="B80" s="16" t="s">
        <v>210</v>
      </c>
      <c r="C80" s="16" t="s">
        <v>407</v>
      </c>
      <c r="D80" s="44">
        <v>4</v>
      </c>
      <c r="E80" s="44">
        <v>10</v>
      </c>
      <c r="F80" s="44">
        <v>0</v>
      </c>
      <c r="G80" s="44">
        <f t="shared" si="3"/>
        <v>14</v>
      </c>
      <c r="H80" s="44">
        <v>4</v>
      </c>
      <c r="I80" s="44">
        <v>10</v>
      </c>
      <c r="J80" s="45">
        <f t="shared" si="2"/>
        <v>1.4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6</v>
      </c>
      <c r="E81" s="44">
        <v>56</v>
      </c>
      <c r="F81" s="44">
        <v>1</v>
      </c>
      <c r="G81" s="44">
        <f t="shared" si="3"/>
        <v>63</v>
      </c>
      <c r="H81" s="44">
        <v>2</v>
      </c>
      <c r="I81" s="44">
        <v>65</v>
      </c>
      <c r="J81" s="45">
        <f t="shared" si="2"/>
        <v>0.96923076923076923</v>
      </c>
    </row>
    <row r="82" spans="1:10" s="15" customFormat="1" x14ac:dyDescent="0.2">
      <c r="A82" s="64" t="s">
        <v>215</v>
      </c>
      <c r="B82" s="64" t="s">
        <v>216</v>
      </c>
      <c r="C82" s="64" t="s">
        <v>216</v>
      </c>
      <c r="D82" s="65">
        <v>8</v>
      </c>
      <c r="E82" s="65">
        <v>40</v>
      </c>
      <c r="F82" s="65">
        <v>0</v>
      </c>
      <c r="G82" s="65">
        <f t="shared" si="3"/>
        <v>48</v>
      </c>
      <c r="H82" s="65">
        <v>8</v>
      </c>
      <c r="I82" s="65">
        <v>32</v>
      </c>
      <c r="J82" s="66">
        <f t="shared" si="2"/>
        <v>1.5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>
        <v>22</v>
      </c>
      <c r="E83" s="44">
        <v>213</v>
      </c>
      <c r="F83" s="44">
        <v>0</v>
      </c>
      <c r="G83" s="44">
        <f t="shared" si="3"/>
        <v>235</v>
      </c>
      <c r="H83" s="44">
        <v>22</v>
      </c>
      <c r="I83" s="44">
        <v>124</v>
      </c>
      <c r="J83" s="45">
        <f t="shared" si="2"/>
        <v>1.8951612903225807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>
        <v>5</v>
      </c>
      <c r="E84" s="44">
        <v>33</v>
      </c>
      <c r="F84" s="44">
        <v>0</v>
      </c>
      <c r="G84" s="44">
        <f t="shared" si="3"/>
        <v>38</v>
      </c>
      <c r="H84" s="44">
        <v>4</v>
      </c>
      <c r="I84" s="44">
        <v>39</v>
      </c>
      <c r="J84" s="45">
        <f t="shared" si="2"/>
        <v>0.97435897435897434</v>
      </c>
    </row>
    <row r="85" spans="1:10" x14ac:dyDescent="0.2">
      <c r="A85" s="59" t="s">
        <v>223</v>
      </c>
      <c r="B85" s="59" t="s">
        <v>224</v>
      </c>
      <c r="C85" s="59" t="s">
        <v>225</v>
      </c>
      <c r="D85" s="60">
        <v>6</v>
      </c>
      <c r="E85" s="60">
        <v>53</v>
      </c>
      <c r="F85" s="60">
        <v>0</v>
      </c>
      <c r="G85" s="60">
        <f t="shared" si="3"/>
        <v>59</v>
      </c>
      <c r="H85" s="60">
        <v>3</v>
      </c>
      <c r="I85" s="60">
        <v>78</v>
      </c>
      <c r="J85" s="61">
        <f t="shared" si="2"/>
        <v>0.75641025641025639</v>
      </c>
    </row>
    <row r="86" spans="1:10" x14ac:dyDescent="0.2">
      <c r="A86" s="59" t="s">
        <v>226</v>
      </c>
      <c r="B86" s="59" t="s">
        <v>227</v>
      </c>
      <c r="C86" s="59" t="s">
        <v>228</v>
      </c>
      <c r="D86" s="60">
        <v>2</v>
      </c>
      <c r="E86" s="60">
        <v>23</v>
      </c>
      <c r="F86" s="60">
        <v>0</v>
      </c>
      <c r="G86" s="60">
        <f t="shared" si="3"/>
        <v>25</v>
      </c>
      <c r="H86" s="60">
        <v>2</v>
      </c>
      <c r="I86" s="60">
        <v>34</v>
      </c>
      <c r="J86" s="61">
        <f t="shared" si="2"/>
        <v>0.73529411764705888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24</v>
      </c>
      <c r="E87" s="44">
        <v>194</v>
      </c>
      <c r="F87" s="44">
        <v>0</v>
      </c>
      <c r="G87" s="44">
        <f t="shared" si="3"/>
        <v>218</v>
      </c>
      <c r="H87" s="44">
        <v>10</v>
      </c>
      <c r="I87" s="44">
        <v>165</v>
      </c>
      <c r="J87" s="45">
        <f t="shared" si="2"/>
        <v>1.3212121212121213</v>
      </c>
    </row>
    <row r="88" spans="1:10" x14ac:dyDescent="0.2">
      <c r="A88" s="64" t="s">
        <v>232</v>
      </c>
      <c r="B88" s="64" t="s">
        <v>233</v>
      </c>
      <c r="C88" s="64" t="s">
        <v>234</v>
      </c>
      <c r="D88" s="65">
        <v>1</v>
      </c>
      <c r="E88" s="65">
        <v>53</v>
      </c>
      <c r="F88" s="65">
        <v>0</v>
      </c>
      <c r="G88" s="65">
        <f t="shared" si="3"/>
        <v>54</v>
      </c>
      <c r="H88" s="65">
        <v>0</v>
      </c>
      <c r="I88" s="65">
        <v>22</v>
      </c>
      <c r="J88" s="66">
        <f t="shared" si="2"/>
        <v>2.4545454545454546</v>
      </c>
    </row>
    <row r="89" spans="1:10" x14ac:dyDescent="0.2">
      <c r="A89" s="16" t="s">
        <v>235</v>
      </c>
      <c r="B89" s="16" t="s">
        <v>236</v>
      </c>
      <c r="C89" s="16" t="s">
        <v>237</v>
      </c>
      <c r="D89" s="44">
        <v>0</v>
      </c>
      <c r="E89" s="44">
        <v>3</v>
      </c>
      <c r="F89" s="44">
        <v>0</v>
      </c>
      <c r="G89" s="44">
        <f t="shared" si="3"/>
        <v>3</v>
      </c>
      <c r="H89" s="44">
        <v>0</v>
      </c>
      <c r="I89" s="44">
        <v>2</v>
      </c>
      <c r="J89" s="45">
        <f t="shared" si="2"/>
        <v>1.5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5</v>
      </c>
      <c r="E90" s="44">
        <v>108</v>
      </c>
      <c r="F90" s="44">
        <v>0</v>
      </c>
      <c r="G90" s="44">
        <f t="shared" si="3"/>
        <v>113</v>
      </c>
      <c r="H90" s="44">
        <v>4</v>
      </c>
      <c r="I90" s="44">
        <v>112</v>
      </c>
      <c r="J90" s="45">
        <f t="shared" si="2"/>
        <v>1.0089285714285714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3</v>
      </c>
      <c r="E91" s="44">
        <v>56</v>
      </c>
      <c r="F91" s="44">
        <v>0</v>
      </c>
      <c r="G91" s="44">
        <f t="shared" si="3"/>
        <v>59</v>
      </c>
      <c r="H91" s="44">
        <v>3</v>
      </c>
      <c r="I91" s="44">
        <v>69</v>
      </c>
      <c r="J91" s="45">
        <f t="shared" si="2"/>
        <v>0.85507246376811596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6</v>
      </c>
      <c r="E92" s="44">
        <v>67</v>
      </c>
      <c r="F92" s="44">
        <v>0</v>
      </c>
      <c r="G92" s="44">
        <f t="shared" si="3"/>
        <v>73</v>
      </c>
      <c r="H92" s="44">
        <v>2</v>
      </c>
      <c r="I92" s="44">
        <v>90</v>
      </c>
      <c r="J92" s="45">
        <f t="shared" si="2"/>
        <v>0.81111111111111112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>
        <v>5</v>
      </c>
      <c r="E93" s="44">
        <v>68</v>
      </c>
      <c r="F93" s="44">
        <v>0</v>
      </c>
      <c r="G93" s="44">
        <f t="shared" si="3"/>
        <v>73</v>
      </c>
      <c r="H93" s="44">
        <v>3</v>
      </c>
      <c r="I93" s="44">
        <v>76</v>
      </c>
      <c r="J93" s="45">
        <f t="shared" si="2"/>
        <v>0.96052631578947367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5</v>
      </c>
      <c r="E94" s="44">
        <v>91</v>
      </c>
      <c r="F94" s="44">
        <v>0</v>
      </c>
      <c r="G94" s="44">
        <f t="shared" si="3"/>
        <v>96</v>
      </c>
      <c r="H94" s="44">
        <v>1</v>
      </c>
      <c r="I94" s="44">
        <v>108</v>
      </c>
      <c r="J94" s="45">
        <f t="shared" si="2"/>
        <v>0.88888888888888884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2</v>
      </c>
      <c r="E95" s="44">
        <v>16</v>
      </c>
      <c r="F95" s="44">
        <v>0</v>
      </c>
      <c r="G95" s="44">
        <f t="shared" si="3"/>
        <v>18</v>
      </c>
      <c r="H95" s="44">
        <v>2</v>
      </c>
      <c r="I95" s="44">
        <v>18</v>
      </c>
      <c r="J95" s="45">
        <f t="shared" si="2"/>
        <v>1</v>
      </c>
    </row>
    <row r="96" spans="1:10" s="15" customFormat="1" x14ac:dyDescent="0.2">
      <c r="A96" s="59" t="s">
        <v>257</v>
      </c>
      <c r="B96" s="59" t="s">
        <v>258</v>
      </c>
      <c r="C96" s="59" t="s">
        <v>259</v>
      </c>
      <c r="D96" s="60">
        <v>0</v>
      </c>
      <c r="E96" s="60">
        <v>0</v>
      </c>
      <c r="F96" s="60">
        <v>0</v>
      </c>
      <c r="G96" s="60">
        <f t="shared" si="3"/>
        <v>0</v>
      </c>
      <c r="H96" s="60">
        <v>0</v>
      </c>
      <c r="I96" s="60">
        <v>24</v>
      </c>
      <c r="J96" s="61">
        <f>G96/I96</f>
        <v>0</v>
      </c>
    </row>
    <row r="97" spans="1:10" x14ac:dyDescent="0.2">
      <c r="A97" s="16" t="s">
        <v>260</v>
      </c>
      <c r="B97" s="16" t="s">
        <v>258</v>
      </c>
      <c r="C97" s="16" t="s">
        <v>520</v>
      </c>
      <c r="D97" s="44">
        <v>19</v>
      </c>
      <c r="E97" s="44">
        <v>296</v>
      </c>
      <c r="F97" s="44">
        <v>0</v>
      </c>
      <c r="G97" s="44">
        <f t="shared" ref="G97" si="4">SUM(D97:F97)</f>
        <v>315</v>
      </c>
      <c r="H97" s="44">
        <v>19</v>
      </c>
      <c r="I97" s="44">
        <v>310</v>
      </c>
      <c r="J97" s="45">
        <f t="shared" ref="J97" si="5">G97/I97</f>
        <v>1.0161290322580645</v>
      </c>
    </row>
    <row r="98" spans="1:10" x14ac:dyDescent="0.2">
      <c r="A98" s="16" t="s">
        <v>261</v>
      </c>
      <c r="B98" s="16" t="s">
        <v>258</v>
      </c>
      <c r="C98" s="16" t="s">
        <v>411</v>
      </c>
      <c r="D98" s="44">
        <v>2</v>
      </c>
      <c r="E98" s="44">
        <v>12</v>
      </c>
      <c r="F98" s="44">
        <v>0</v>
      </c>
      <c r="G98" s="44">
        <f t="shared" si="3"/>
        <v>14</v>
      </c>
      <c r="H98" s="44">
        <v>0</v>
      </c>
      <c r="I98" s="44">
        <v>14</v>
      </c>
      <c r="J98" s="45">
        <f t="shared" si="2"/>
        <v>1</v>
      </c>
    </row>
    <row r="99" spans="1:10" x14ac:dyDescent="0.2">
      <c r="A99" s="16" t="s">
        <v>262</v>
      </c>
      <c r="B99" s="16" t="s">
        <v>258</v>
      </c>
      <c r="C99" s="16" t="s">
        <v>412</v>
      </c>
      <c r="D99" s="44">
        <v>11</v>
      </c>
      <c r="E99" s="44">
        <v>266</v>
      </c>
      <c r="F99" s="44">
        <v>0</v>
      </c>
      <c r="G99" s="44">
        <f t="shared" si="3"/>
        <v>277</v>
      </c>
      <c r="H99" s="44">
        <v>8</v>
      </c>
      <c r="I99" s="44">
        <v>273</v>
      </c>
      <c r="J99" s="45">
        <f t="shared" si="2"/>
        <v>1.0146520146520146</v>
      </c>
    </row>
    <row r="100" spans="1:10" x14ac:dyDescent="0.2">
      <c r="A100" s="16" t="s">
        <v>263</v>
      </c>
      <c r="B100" s="16" t="s">
        <v>258</v>
      </c>
      <c r="C100" s="16" t="s">
        <v>413</v>
      </c>
      <c r="D100" s="44">
        <v>8</v>
      </c>
      <c r="E100" s="44">
        <v>75</v>
      </c>
      <c r="F100" s="44">
        <v>0</v>
      </c>
      <c r="G100" s="44">
        <f t="shared" si="3"/>
        <v>83</v>
      </c>
      <c r="H100" s="44">
        <v>8</v>
      </c>
      <c r="I100" s="44">
        <v>68</v>
      </c>
      <c r="J100" s="45">
        <f t="shared" si="2"/>
        <v>1.2205882352941178</v>
      </c>
    </row>
    <row r="101" spans="1:10" x14ac:dyDescent="0.2">
      <c r="A101" s="16" t="s">
        <v>264</v>
      </c>
      <c r="B101" s="16" t="s">
        <v>258</v>
      </c>
      <c r="C101" s="16" t="s">
        <v>414</v>
      </c>
      <c r="D101" s="44">
        <v>14</v>
      </c>
      <c r="E101" s="44">
        <v>100</v>
      </c>
      <c r="F101" s="44">
        <v>0</v>
      </c>
      <c r="G101" s="44">
        <f t="shared" si="3"/>
        <v>114</v>
      </c>
      <c r="H101" s="44">
        <v>7</v>
      </c>
      <c r="I101" s="44">
        <v>106</v>
      </c>
      <c r="J101" s="45">
        <f t="shared" si="2"/>
        <v>1.0754716981132075</v>
      </c>
    </row>
    <row r="102" spans="1:10" x14ac:dyDescent="0.2">
      <c r="A102" s="16" t="s">
        <v>265</v>
      </c>
      <c r="B102" s="16" t="s">
        <v>258</v>
      </c>
      <c r="C102" s="16" t="s">
        <v>415</v>
      </c>
      <c r="D102" s="44">
        <v>3</v>
      </c>
      <c r="E102" s="44">
        <v>67</v>
      </c>
      <c r="F102" s="44">
        <v>0</v>
      </c>
      <c r="G102" s="44">
        <f t="shared" si="3"/>
        <v>70</v>
      </c>
      <c r="H102" s="44">
        <v>3</v>
      </c>
      <c r="I102" s="44">
        <v>67</v>
      </c>
      <c r="J102" s="45">
        <f t="shared" si="2"/>
        <v>1.044776119402985</v>
      </c>
    </row>
    <row r="103" spans="1:10" x14ac:dyDescent="0.2">
      <c r="A103" s="16" t="s">
        <v>266</v>
      </c>
      <c r="B103" s="16" t="s">
        <v>258</v>
      </c>
      <c r="C103" s="16" t="s">
        <v>416</v>
      </c>
      <c r="D103" s="44">
        <v>19</v>
      </c>
      <c r="E103" s="44">
        <v>345</v>
      </c>
      <c r="F103" s="44">
        <v>0</v>
      </c>
      <c r="G103" s="44">
        <f t="shared" si="3"/>
        <v>364</v>
      </c>
      <c r="H103" s="44">
        <v>368</v>
      </c>
      <c r="I103" s="44">
        <v>356</v>
      </c>
      <c r="J103" s="45">
        <f t="shared" si="2"/>
        <v>1.0224719101123596</v>
      </c>
    </row>
    <row r="104" spans="1:10" x14ac:dyDescent="0.2">
      <c r="A104" s="16" t="s">
        <v>267</v>
      </c>
      <c r="B104" s="16" t="s">
        <v>258</v>
      </c>
      <c r="C104" s="16" t="s">
        <v>417</v>
      </c>
      <c r="D104" s="44">
        <v>9</v>
      </c>
      <c r="E104" s="44">
        <v>197</v>
      </c>
      <c r="F104" s="44">
        <v>0</v>
      </c>
      <c r="G104" s="44">
        <f t="shared" si="3"/>
        <v>206</v>
      </c>
      <c r="H104" s="44">
        <v>4</v>
      </c>
      <c r="I104" s="44">
        <v>199</v>
      </c>
      <c r="J104" s="45">
        <f t="shared" si="2"/>
        <v>1.035175879396985</v>
      </c>
    </row>
    <row r="105" spans="1:10" x14ac:dyDescent="0.2">
      <c r="A105" s="16" t="s">
        <v>288</v>
      </c>
      <c r="B105" s="16" t="s">
        <v>258</v>
      </c>
      <c r="C105" s="16" t="s">
        <v>418</v>
      </c>
      <c r="D105" s="44">
        <v>17</v>
      </c>
      <c r="E105" s="44">
        <v>108</v>
      </c>
      <c r="F105" s="44">
        <v>1</v>
      </c>
      <c r="G105" s="44">
        <f t="shared" si="3"/>
        <v>126</v>
      </c>
      <c r="H105" s="44">
        <v>9</v>
      </c>
      <c r="I105" s="44">
        <v>118</v>
      </c>
      <c r="J105" s="45">
        <f t="shared" si="2"/>
        <v>1.0677966101694916</v>
      </c>
    </row>
    <row r="106" spans="1:10" x14ac:dyDescent="0.2">
      <c r="A106" s="16" t="s">
        <v>382</v>
      </c>
      <c r="B106" s="16" t="s">
        <v>258</v>
      </c>
      <c r="C106" s="16" t="s">
        <v>419</v>
      </c>
      <c r="D106" s="44">
        <v>11</v>
      </c>
      <c r="E106" s="44">
        <v>119</v>
      </c>
      <c r="F106" s="44">
        <v>4</v>
      </c>
      <c r="G106" s="44">
        <f t="shared" si="3"/>
        <v>134</v>
      </c>
      <c r="H106" s="44">
        <v>1</v>
      </c>
      <c r="I106" s="44">
        <v>150</v>
      </c>
      <c r="J106" s="45">
        <f t="shared" si="2"/>
        <v>0.89333333333333331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44">
        <v>1</v>
      </c>
      <c r="E107" s="44">
        <v>31</v>
      </c>
      <c r="F107" s="44">
        <v>0</v>
      </c>
      <c r="G107" s="44">
        <f t="shared" si="3"/>
        <v>32</v>
      </c>
      <c r="H107" s="44">
        <v>1</v>
      </c>
      <c r="I107" s="44">
        <v>32</v>
      </c>
      <c r="J107" s="45">
        <f t="shared" si="2"/>
        <v>1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44">
        <v>3</v>
      </c>
      <c r="E108" s="44">
        <v>50</v>
      </c>
      <c r="F108" s="44">
        <v>0</v>
      </c>
      <c r="G108" s="44">
        <f t="shared" si="3"/>
        <v>53</v>
      </c>
      <c r="H108" s="44">
        <v>3</v>
      </c>
      <c r="I108" s="44">
        <v>50</v>
      </c>
      <c r="J108" s="45">
        <f t="shared" si="2"/>
        <v>1.06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44">
        <v>16</v>
      </c>
      <c r="E109" s="44">
        <v>92</v>
      </c>
      <c r="F109" s="44">
        <v>0</v>
      </c>
      <c r="G109" s="44">
        <f t="shared" si="3"/>
        <v>108</v>
      </c>
      <c r="H109" s="44">
        <v>16</v>
      </c>
      <c r="I109" s="44">
        <v>92</v>
      </c>
      <c r="J109" s="45">
        <f t="shared" si="2"/>
        <v>1.173913043478261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44">
        <v>0</v>
      </c>
      <c r="E110" s="44">
        <v>19</v>
      </c>
      <c r="F110" s="44">
        <v>0</v>
      </c>
      <c r="G110" s="44">
        <f t="shared" si="3"/>
        <v>19</v>
      </c>
      <c r="H110" s="44">
        <v>0</v>
      </c>
      <c r="I110" s="44">
        <v>19</v>
      </c>
      <c r="J110" s="45">
        <f t="shared" si="2"/>
        <v>1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44">
        <v>4</v>
      </c>
      <c r="E111" s="44">
        <v>49</v>
      </c>
      <c r="F111" s="44">
        <v>0</v>
      </c>
      <c r="G111" s="44">
        <f t="shared" si="3"/>
        <v>53</v>
      </c>
      <c r="H111" s="44">
        <v>4</v>
      </c>
      <c r="I111" s="44">
        <v>49</v>
      </c>
      <c r="J111" s="45">
        <f t="shared" si="2"/>
        <v>1.0816326530612246</v>
      </c>
    </row>
    <row r="112" spans="1:10" ht="13.5" thickBot="1" x14ac:dyDescent="0.25">
      <c r="A112" s="34" t="s">
        <v>409</v>
      </c>
      <c r="B112" s="16" t="s">
        <v>279</v>
      </c>
      <c r="C112" s="16" t="s">
        <v>408</v>
      </c>
      <c r="D112" s="44">
        <v>0</v>
      </c>
      <c r="E112" s="44">
        <v>3</v>
      </c>
      <c r="F112" s="44">
        <v>0</v>
      </c>
      <c r="G112" s="44">
        <f t="shared" si="3"/>
        <v>3</v>
      </c>
      <c r="H112" s="44">
        <v>0</v>
      </c>
      <c r="I112" s="44">
        <v>3</v>
      </c>
      <c r="J112" s="45">
        <f t="shared" si="2"/>
        <v>1</v>
      </c>
    </row>
    <row r="113" spans="1:10" ht="13.5" thickTop="1" x14ac:dyDescent="0.2">
      <c r="A113" s="32" t="s">
        <v>280</v>
      </c>
      <c r="B113" s="32"/>
      <c r="C113" s="32"/>
      <c r="D113" s="46">
        <f>SUM(D3:D112)</f>
        <v>700</v>
      </c>
      <c r="E113" s="46">
        <f>SUM(E3:E112)</f>
        <v>8863</v>
      </c>
      <c r="F113" s="46">
        <f>SUM(F3:F112)</f>
        <v>28</v>
      </c>
      <c r="G113" s="46">
        <f t="shared" ref="G113" si="6">D113+E113+F113</f>
        <v>9591</v>
      </c>
      <c r="H113" s="46">
        <f>SUM(H3:H112)</f>
        <v>738</v>
      </c>
      <c r="I113" s="46">
        <f>SUM(I3:I112)</f>
        <v>9092</v>
      </c>
      <c r="J113" s="47">
        <f t="shared" si="2"/>
        <v>1.0548834139903212</v>
      </c>
    </row>
    <row r="115" spans="1:10" x14ac:dyDescent="0.2">
      <c r="A115" s="13" t="s">
        <v>452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  <pageSetup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1B09-4A0C-4C8D-9295-CC7608200AA7}">
  <dimension ref="A1:H80"/>
  <sheetViews>
    <sheetView tabSelected="1" workbookViewId="0">
      <selection activeCell="M67" sqref="M67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21">
        <v>45231</v>
      </c>
      <c r="C1" s="121"/>
      <c r="D1" s="121"/>
      <c r="E1" s="121"/>
      <c r="F1" s="121"/>
      <c r="G1" s="121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3</v>
      </c>
      <c r="C3" s="44">
        <v>42</v>
      </c>
      <c r="D3" s="44">
        <v>0</v>
      </c>
      <c r="E3" s="44">
        <f>SUM(B3:D3)</f>
        <v>45</v>
      </c>
      <c r="F3" s="44">
        <v>2</v>
      </c>
      <c r="G3" s="44">
        <v>35</v>
      </c>
      <c r="H3" s="45">
        <f t="shared" ref="H3:H53" si="0">E3/G3</f>
        <v>1.2857142857142858</v>
      </c>
    </row>
    <row r="4" spans="1:8" x14ac:dyDescent="0.2">
      <c r="A4" s="16" t="s">
        <v>13</v>
      </c>
      <c r="B4" s="44">
        <v>0</v>
      </c>
      <c r="C4" s="44">
        <v>14</v>
      </c>
      <c r="D4" s="44">
        <v>0</v>
      </c>
      <c r="E4" s="44">
        <f t="shared" ref="E4:E53" si="1">SUM(B4:D4)</f>
        <v>14</v>
      </c>
      <c r="F4" s="44">
        <v>0</v>
      </c>
      <c r="G4" s="44">
        <v>16</v>
      </c>
      <c r="H4" s="45">
        <f t="shared" si="0"/>
        <v>0.875</v>
      </c>
    </row>
    <row r="5" spans="1:8" x14ac:dyDescent="0.2">
      <c r="A5" s="16" t="s">
        <v>15</v>
      </c>
      <c r="B5" s="44">
        <v>0</v>
      </c>
      <c r="C5" s="44">
        <v>6</v>
      </c>
      <c r="D5" s="44">
        <v>0</v>
      </c>
      <c r="E5" s="44">
        <f t="shared" si="1"/>
        <v>6</v>
      </c>
      <c r="F5" s="44">
        <v>0</v>
      </c>
      <c r="G5" s="44">
        <v>5</v>
      </c>
      <c r="H5" s="45">
        <f t="shared" si="0"/>
        <v>1.2</v>
      </c>
    </row>
    <row r="6" spans="1:8" x14ac:dyDescent="0.2">
      <c r="A6" s="16" t="s">
        <v>17</v>
      </c>
      <c r="B6" s="44">
        <v>8</v>
      </c>
      <c r="C6" s="44">
        <v>75</v>
      </c>
      <c r="D6" s="44">
        <v>0</v>
      </c>
      <c r="E6" s="44">
        <v>83</v>
      </c>
      <c r="F6" s="44">
        <v>2</v>
      </c>
      <c r="G6" s="44">
        <v>80</v>
      </c>
      <c r="H6" s="45">
        <v>1.0375000000000001</v>
      </c>
    </row>
    <row r="7" spans="1:8" x14ac:dyDescent="0.2">
      <c r="A7" s="16" t="s">
        <v>22</v>
      </c>
      <c r="B7" s="44">
        <v>1</v>
      </c>
      <c r="C7" s="44">
        <v>40</v>
      </c>
      <c r="D7" s="44">
        <v>0</v>
      </c>
      <c r="E7" s="44">
        <f t="shared" si="1"/>
        <v>41</v>
      </c>
      <c r="F7" s="44">
        <v>1</v>
      </c>
      <c r="G7" s="44">
        <v>29</v>
      </c>
      <c r="H7" s="45">
        <f t="shared" si="0"/>
        <v>1.4137931034482758</v>
      </c>
    </row>
    <row r="8" spans="1:8" x14ac:dyDescent="0.2">
      <c r="A8" s="16" t="s">
        <v>25</v>
      </c>
      <c r="B8" s="44">
        <v>3</v>
      </c>
      <c r="C8" s="44">
        <v>59</v>
      </c>
      <c r="D8" s="44">
        <v>0</v>
      </c>
      <c r="E8" s="44">
        <f t="shared" si="1"/>
        <v>62</v>
      </c>
      <c r="F8" s="44">
        <v>2</v>
      </c>
      <c r="G8" s="44">
        <v>97</v>
      </c>
      <c r="H8" s="45">
        <f t="shared" si="0"/>
        <v>0.63917525773195871</v>
      </c>
    </row>
    <row r="9" spans="1:8" x14ac:dyDescent="0.2">
      <c r="A9" s="16" t="s">
        <v>28</v>
      </c>
      <c r="B9" s="44">
        <v>4</v>
      </c>
      <c r="C9" s="44">
        <v>25</v>
      </c>
      <c r="D9" s="44">
        <v>0</v>
      </c>
      <c r="E9" s="44">
        <f t="shared" si="1"/>
        <v>29</v>
      </c>
      <c r="F9" s="44">
        <v>2</v>
      </c>
      <c r="G9" s="44">
        <v>26</v>
      </c>
      <c r="H9" s="45">
        <f t="shared" si="0"/>
        <v>1.1153846153846154</v>
      </c>
    </row>
    <row r="10" spans="1:8" x14ac:dyDescent="0.2">
      <c r="A10" s="16" t="s">
        <v>31</v>
      </c>
      <c r="B10" s="44">
        <v>31</v>
      </c>
      <c r="C10" s="44">
        <v>221</v>
      </c>
      <c r="D10" s="44">
        <v>0</v>
      </c>
      <c r="E10" s="44">
        <v>252</v>
      </c>
      <c r="F10" s="44">
        <v>19</v>
      </c>
      <c r="G10" s="44">
        <v>202</v>
      </c>
      <c r="H10" s="45">
        <v>1.2475247524752475</v>
      </c>
    </row>
    <row r="11" spans="1:8" x14ac:dyDescent="0.2">
      <c r="A11" s="16" t="s">
        <v>36</v>
      </c>
      <c r="B11" s="44">
        <v>7</v>
      </c>
      <c r="C11" s="44">
        <v>83</v>
      </c>
      <c r="D11" s="44">
        <v>0</v>
      </c>
      <c r="E11" s="44">
        <v>90</v>
      </c>
      <c r="F11" s="44">
        <v>16</v>
      </c>
      <c r="G11" s="44">
        <v>95</v>
      </c>
      <c r="H11" s="45">
        <v>0.94736842105263153</v>
      </c>
    </row>
    <row r="12" spans="1:8" x14ac:dyDescent="0.2">
      <c r="A12" s="16" t="s">
        <v>41</v>
      </c>
      <c r="B12" s="44">
        <v>7</v>
      </c>
      <c r="C12" s="44">
        <v>31</v>
      </c>
      <c r="D12" s="44">
        <v>0</v>
      </c>
      <c r="E12" s="44">
        <f t="shared" si="1"/>
        <v>38</v>
      </c>
      <c r="F12" s="44">
        <v>0</v>
      </c>
      <c r="G12" s="44">
        <v>41</v>
      </c>
      <c r="H12" s="45">
        <f t="shared" si="0"/>
        <v>0.92682926829268297</v>
      </c>
    </row>
    <row r="13" spans="1:8" x14ac:dyDescent="0.2">
      <c r="A13" s="16" t="s">
        <v>44</v>
      </c>
      <c r="B13" s="44">
        <v>4</v>
      </c>
      <c r="C13" s="44">
        <v>87</v>
      </c>
      <c r="D13" s="44">
        <v>0</v>
      </c>
      <c r="E13" s="44">
        <f t="shared" si="1"/>
        <v>91</v>
      </c>
      <c r="F13" s="44">
        <v>4</v>
      </c>
      <c r="G13" s="44">
        <v>30</v>
      </c>
      <c r="H13" s="45">
        <f t="shared" si="0"/>
        <v>3.0333333333333332</v>
      </c>
    </row>
    <row r="14" spans="1:8" x14ac:dyDescent="0.2">
      <c r="A14" s="16" t="s">
        <v>47</v>
      </c>
      <c r="B14" s="44">
        <v>29</v>
      </c>
      <c r="C14" s="44">
        <v>425</v>
      </c>
      <c r="D14" s="44">
        <v>0</v>
      </c>
      <c r="E14" s="44">
        <v>454</v>
      </c>
      <c r="F14" s="44">
        <v>13</v>
      </c>
      <c r="G14" s="44">
        <v>446</v>
      </c>
      <c r="H14" s="45">
        <v>1.0179372197309418</v>
      </c>
    </row>
    <row r="15" spans="1:8" x14ac:dyDescent="0.2">
      <c r="A15" s="16" t="s">
        <v>52</v>
      </c>
      <c r="B15" s="44">
        <v>3</v>
      </c>
      <c r="C15" s="44">
        <v>25</v>
      </c>
      <c r="D15" s="44">
        <v>0</v>
      </c>
      <c r="E15" s="44">
        <f t="shared" si="1"/>
        <v>28</v>
      </c>
      <c r="F15" s="44">
        <v>3</v>
      </c>
      <c r="G15" s="44">
        <v>10</v>
      </c>
      <c r="H15" s="45">
        <f t="shared" si="0"/>
        <v>2.8</v>
      </c>
    </row>
    <row r="16" spans="1:8" x14ac:dyDescent="0.2">
      <c r="A16" s="16" t="s">
        <v>55</v>
      </c>
      <c r="B16" s="44">
        <v>20</v>
      </c>
      <c r="C16" s="44">
        <v>333</v>
      </c>
      <c r="D16" s="44">
        <v>1</v>
      </c>
      <c r="E16" s="44">
        <v>354</v>
      </c>
      <c r="F16" s="44">
        <v>7</v>
      </c>
      <c r="G16" s="44">
        <v>283</v>
      </c>
      <c r="H16" s="45">
        <v>1.2508833922261484</v>
      </c>
    </row>
    <row r="17" spans="1:8" x14ac:dyDescent="0.2">
      <c r="A17" s="16" t="s">
        <v>60</v>
      </c>
      <c r="B17" s="44">
        <v>1</v>
      </c>
      <c r="C17" s="44">
        <v>15</v>
      </c>
      <c r="D17" s="44">
        <v>0</v>
      </c>
      <c r="E17" s="44">
        <f t="shared" si="1"/>
        <v>16</v>
      </c>
      <c r="F17" s="44">
        <v>0</v>
      </c>
      <c r="G17" s="44">
        <v>11</v>
      </c>
      <c r="H17" s="45">
        <f t="shared" si="0"/>
        <v>1.4545454545454546</v>
      </c>
    </row>
    <row r="18" spans="1:8" x14ac:dyDescent="0.2">
      <c r="A18" s="16" t="s">
        <v>63</v>
      </c>
      <c r="B18" s="44">
        <v>1</v>
      </c>
      <c r="C18" s="44">
        <v>33</v>
      </c>
      <c r="D18" s="44">
        <v>0</v>
      </c>
      <c r="E18" s="44">
        <f t="shared" si="1"/>
        <v>34</v>
      </c>
      <c r="F18" s="44">
        <v>0</v>
      </c>
      <c r="G18" s="44">
        <v>32</v>
      </c>
      <c r="H18" s="45">
        <f t="shared" si="0"/>
        <v>1.0625</v>
      </c>
    </row>
    <row r="19" spans="1:8" x14ac:dyDescent="0.2">
      <c r="A19" s="16" t="s">
        <v>66</v>
      </c>
      <c r="B19" s="44">
        <v>13</v>
      </c>
      <c r="C19" s="44">
        <v>201</v>
      </c>
      <c r="D19" s="44">
        <v>0</v>
      </c>
      <c r="E19" s="44">
        <v>214</v>
      </c>
      <c r="F19" s="44">
        <v>10</v>
      </c>
      <c r="G19" s="44">
        <v>161</v>
      </c>
      <c r="H19" s="45">
        <v>1.329192546583851</v>
      </c>
    </row>
    <row r="20" spans="1:8" x14ac:dyDescent="0.2">
      <c r="A20" s="16" t="s">
        <v>71</v>
      </c>
      <c r="B20" s="44">
        <v>6</v>
      </c>
      <c r="C20" s="44">
        <v>77</v>
      </c>
      <c r="D20" s="44">
        <v>0</v>
      </c>
      <c r="E20" s="44">
        <v>83</v>
      </c>
      <c r="F20" s="44">
        <v>5</v>
      </c>
      <c r="G20" s="44">
        <v>85</v>
      </c>
      <c r="H20" s="45">
        <v>0.97647058823529409</v>
      </c>
    </row>
    <row r="21" spans="1:8" x14ac:dyDescent="0.2">
      <c r="A21" s="16" t="s">
        <v>76</v>
      </c>
      <c r="B21" s="44">
        <v>6</v>
      </c>
      <c r="C21" s="44">
        <v>35</v>
      </c>
      <c r="D21" s="44">
        <v>0</v>
      </c>
      <c r="E21" s="44">
        <f t="shared" si="1"/>
        <v>41</v>
      </c>
      <c r="F21" s="44">
        <v>3</v>
      </c>
      <c r="G21" s="44">
        <v>41</v>
      </c>
      <c r="H21" s="45">
        <f t="shared" si="0"/>
        <v>1</v>
      </c>
    </row>
    <row r="22" spans="1:8" x14ac:dyDescent="0.2">
      <c r="A22" s="16" t="s">
        <v>79</v>
      </c>
      <c r="B22" s="44">
        <v>0</v>
      </c>
      <c r="C22" s="44">
        <v>4</v>
      </c>
      <c r="D22" s="44">
        <v>0</v>
      </c>
      <c r="E22" s="44">
        <f t="shared" si="1"/>
        <v>4</v>
      </c>
      <c r="F22" s="44">
        <v>0</v>
      </c>
      <c r="G22" s="44">
        <v>5</v>
      </c>
      <c r="H22" s="45">
        <f t="shared" si="0"/>
        <v>0.8</v>
      </c>
    </row>
    <row r="23" spans="1:8" x14ac:dyDescent="0.2">
      <c r="A23" s="16" t="s">
        <v>82</v>
      </c>
      <c r="B23" s="44">
        <v>1</v>
      </c>
      <c r="C23" s="44">
        <v>1</v>
      </c>
      <c r="D23" s="44">
        <v>0</v>
      </c>
      <c r="E23" s="44">
        <f t="shared" si="1"/>
        <v>2</v>
      </c>
      <c r="F23" s="44">
        <v>0</v>
      </c>
      <c r="G23" s="44">
        <v>2</v>
      </c>
      <c r="H23" s="45">
        <f t="shared" si="0"/>
        <v>1</v>
      </c>
    </row>
    <row r="24" spans="1:8" x14ac:dyDescent="0.2">
      <c r="A24" s="16" t="s">
        <v>85</v>
      </c>
      <c r="B24" s="44">
        <v>12</v>
      </c>
      <c r="C24" s="44">
        <v>142</v>
      </c>
      <c r="D24" s="44">
        <v>0</v>
      </c>
      <c r="E24" s="44">
        <f t="shared" si="1"/>
        <v>154</v>
      </c>
      <c r="F24" s="44">
        <v>3</v>
      </c>
      <c r="G24" s="44">
        <v>178</v>
      </c>
      <c r="H24" s="45">
        <f t="shared" si="0"/>
        <v>0.8651685393258427</v>
      </c>
    </row>
    <row r="25" spans="1:8" x14ac:dyDescent="0.2">
      <c r="A25" s="16" t="s">
        <v>89</v>
      </c>
      <c r="B25" s="44">
        <v>10</v>
      </c>
      <c r="C25" s="44">
        <v>42</v>
      </c>
      <c r="D25" s="44">
        <v>0</v>
      </c>
      <c r="E25" s="44">
        <f t="shared" si="1"/>
        <v>52</v>
      </c>
      <c r="F25" s="44">
        <v>9</v>
      </c>
      <c r="G25" s="44">
        <v>46</v>
      </c>
      <c r="H25" s="45">
        <f t="shared" si="0"/>
        <v>1.1304347826086956</v>
      </c>
    </row>
    <row r="26" spans="1:8" x14ac:dyDescent="0.2">
      <c r="A26" s="16" t="s">
        <v>92</v>
      </c>
      <c r="B26" s="44">
        <v>7</v>
      </c>
      <c r="C26" s="44">
        <v>63</v>
      </c>
      <c r="D26" s="44">
        <v>0</v>
      </c>
      <c r="E26" s="44">
        <f t="shared" si="1"/>
        <v>70</v>
      </c>
      <c r="F26" s="44">
        <v>7</v>
      </c>
      <c r="G26" s="44">
        <v>92</v>
      </c>
      <c r="H26" s="45">
        <f t="shared" si="0"/>
        <v>0.76086956521739135</v>
      </c>
    </row>
    <row r="27" spans="1:8" x14ac:dyDescent="0.2">
      <c r="A27" s="16" t="s">
        <v>95</v>
      </c>
      <c r="B27" s="44">
        <v>1</v>
      </c>
      <c r="C27" s="44">
        <v>8</v>
      </c>
      <c r="D27" s="44">
        <v>0</v>
      </c>
      <c r="E27" s="44">
        <f t="shared" si="1"/>
        <v>9</v>
      </c>
      <c r="F27" s="44">
        <v>0</v>
      </c>
      <c r="G27" s="44">
        <v>4</v>
      </c>
      <c r="H27" s="45">
        <f t="shared" si="0"/>
        <v>2.25</v>
      </c>
    </row>
    <row r="28" spans="1:8" x14ac:dyDescent="0.2">
      <c r="A28" s="16" t="s">
        <v>98</v>
      </c>
      <c r="B28" s="44">
        <v>1</v>
      </c>
      <c r="C28" s="44">
        <v>8</v>
      </c>
      <c r="D28" s="44">
        <v>0</v>
      </c>
      <c r="E28" s="44">
        <f t="shared" si="1"/>
        <v>9</v>
      </c>
      <c r="F28" s="44">
        <v>1</v>
      </c>
      <c r="G28" s="44">
        <v>10</v>
      </c>
      <c r="H28" s="45">
        <f t="shared" si="0"/>
        <v>0.9</v>
      </c>
    </row>
    <row r="29" spans="1:8" x14ac:dyDescent="0.2">
      <c r="A29" s="16" t="s">
        <v>101</v>
      </c>
      <c r="B29" s="44">
        <v>0</v>
      </c>
      <c r="C29" s="44">
        <v>4</v>
      </c>
      <c r="D29" s="44">
        <v>2</v>
      </c>
      <c r="E29" s="44">
        <f t="shared" si="1"/>
        <v>6</v>
      </c>
      <c r="F29" s="44">
        <v>0</v>
      </c>
      <c r="G29" s="44">
        <v>8</v>
      </c>
      <c r="H29" s="45">
        <f t="shared" si="0"/>
        <v>0.75</v>
      </c>
    </row>
    <row r="30" spans="1:8" x14ac:dyDescent="0.2">
      <c r="A30" s="16" t="s">
        <v>104</v>
      </c>
      <c r="B30" s="44">
        <v>0</v>
      </c>
      <c r="C30" s="44">
        <v>7</v>
      </c>
      <c r="D30" s="44">
        <v>0</v>
      </c>
      <c r="E30" s="44">
        <f t="shared" si="1"/>
        <v>7</v>
      </c>
      <c r="F30" s="44">
        <v>0</v>
      </c>
      <c r="G30" s="44">
        <v>7</v>
      </c>
      <c r="H30" s="45">
        <f t="shared" si="0"/>
        <v>1</v>
      </c>
    </row>
    <row r="31" spans="1:8" x14ac:dyDescent="0.2">
      <c r="A31" s="16" t="s">
        <v>107</v>
      </c>
      <c r="B31" s="44">
        <v>4</v>
      </c>
      <c r="C31" s="44">
        <v>23</v>
      </c>
      <c r="D31" s="44">
        <v>0</v>
      </c>
      <c r="E31" s="44">
        <f t="shared" si="1"/>
        <v>27</v>
      </c>
      <c r="F31" s="44">
        <v>0</v>
      </c>
      <c r="G31" s="44">
        <v>23</v>
      </c>
      <c r="H31" s="45">
        <f t="shared" si="0"/>
        <v>1.173913043478261</v>
      </c>
    </row>
    <row r="32" spans="1:8" x14ac:dyDescent="0.2">
      <c r="A32" s="16" t="s">
        <v>110</v>
      </c>
      <c r="B32" s="44">
        <v>1</v>
      </c>
      <c r="C32" s="44">
        <v>10</v>
      </c>
      <c r="D32" s="44">
        <v>0</v>
      </c>
      <c r="E32" s="44">
        <f t="shared" si="1"/>
        <v>11</v>
      </c>
      <c r="F32" s="44">
        <v>1</v>
      </c>
      <c r="G32" s="44">
        <v>12</v>
      </c>
      <c r="H32" s="45">
        <f t="shared" si="0"/>
        <v>0.91666666666666663</v>
      </c>
    </row>
    <row r="33" spans="1:8" x14ac:dyDescent="0.2">
      <c r="A33" s="16" t="s">
        <v>113</v>
      </c>
      <c r="B33" s="44">
        <v>10</v>
      </c>
      <c r="C33" s="44">
        <v>91</v>
      </c>
      <c r="D33" s="44">
        <v>0</v>
      </c>
      <c r="E33" s="44">
        <f t="shared" si="1"/>
        <v>101</v>
      </c>
      <c r="F33" s="44">
        <v>7</v>
      </c>
      <c r="G33" s="44">
        <v>105</v>
      </c>
      <c r="H33" s="45">
        <f t="shared" si="0"/>
        <v>0.96190476190476193</v>
      </c>
    </row>
    <row r="34" spans="1:8" x14ac:dyDescent="0.2">
      <c r="A34" s="16" t="s">
        <v>116</v>
      </c>
      <c r="B34" s="44">
        <v>1</v>
      </c>
      <c r="C34" s="44">
        <v>11</v>
      </c>
      <c r="D34" s="44">
        <v>0</v>
      </c>
      <c r="E34" s="44">
        <f t="shared" si="1"/>
        <v>12</v>
      </c>
      <c r="F34" s="44">
        <v>0</v>
      </c>
      <c r="G34" s="44">
        <v>12</v>
      </c>
      <c r="H34" s="45">
        <f t="shared" si="0"/>
        <v>1</v>
      </c>
    </row>
    <row r="35" spans="1:8" x14ac:dyDescent="0.2">
      <c r="A35" s="16" t="s">
        <v>119</v>
      </c>
      <c r="B35" s="44">
        <v>0</v>
      </c>
      <c r="C35" s="44">
        <v>23</v>
      </c>
      <c r="D35" s="44">
        <v>1</v>
      </c>
      <c r="E35" s="44">
        <f t="shared" si="1"/>
        <v>24</v>
      </c>
      <c r="F35" s="44">
        <v>0</v>
      </c>
      <c r="G35" s="44">
        <v>8</v>
      </c>
      <c r="H35" s="45">
        <f t="shared" si="0"/>
        <v>3</v>
      </c>
    </row>
    <row r="36" spans="1:8" x14ac:dyDescent="0.2">
      <c r="A36" s="16" t="s">
        <v>122</v>
      </c>
      <c r="B36" s="44">
        <v>12</v>
      </c>
      <c r="C36" s="44">
        <v>101</v>
      </c>
      <c r="D36" s="44">
        <v>0</v>
      </c>
      <c r="E36" s="44">
        <v>113</v>
      </c>
      <c r="F36" s="44">
        <v>0</v>
      </c>
      <c r="G36" s="44">
        <v>125</v>
      </c>
      <c r="H36" s="45">
        <v>0.90400000000000003</v>
      </c>
    </row>
    <row r="37" spans="1:8" x14ac:dyDescent="0.2">
      <c r="A37" s="16" t="s">
        <v>127</v>
      </c>
      <c r="B37" s="44">
        <v>4</v>
      </c>
      <c r="C37" s="44">
        <v>28</v>
      </c>
      <c r="D37" s="44">
        <v>0</v>
      </c>
      <c r="E37" s="44">
        <f t="shared" si="1"/>
        <v>32</v>
      </c>
      <c r="F37" s="44">
        <v>3</v>
      </c>
      <c r="G37" s="44">
        <v>36</v>
      </c>
      <c r="H37" s="45">
        <f t="shared" si="0"/>
        <v>0.88888888888888884</v>
      </c>
    </row>
    <row r="38" spans="1:8" x14ac:dyDescent="0.2">
      <c r="A38" s="16" t="s">
        <v>129</v>
      </c>
      <c r="B38" s="44">
        <v>0</v>
      </c>
      <c r="C38" s="44">
        <v>32</v>
      </c>
      <c r="D38" s="44">
        <v>0</v>
      </c>
      <c r="E38" s="44">
        <f t="shared" si="1"/>
        <v>32</v>
      </c>
      <c r="F38" s="44">
        <v>0</v>
      </c>
      <c r="G38" s="44">
        <v>26</v>
      </c>
      <c r="H38" s="45">
        <f t="shared" si="0"/>
        <v>1.2307692307692308</v>
      </c>
    </row>
    <row r="39" spans="1:8" x14ac:dyDescent="0.2">
      <c r="A39" s="16" t="s">
        <v>132</v>
      </c>
      <c r="B39" s="44">
        <v>3</v>
      </c>
      <c r="C39" s="44">
        <v>13</v>
      </c>
      <c r="D39" s="44">
        <v>0</v>
      </c>
      <c r="E39" s="44">
        <f t="shared" si="1"/>
        <v>16</v>
      </c>
      <c r="F39" s="44">
        <v>3</v>
      </c>
      <c r="G39" s="44">
        <v>17</v>
      </c>
      <c r="H39" s="45">
        <f t="shared" si="0"/>
        <v>0.94117647058823528</v>
      </c>
    </row>
    <row r="40" spans="1:8" x14ac:dyDescent="0.2">
      <c r="A40" s="16" t="s">
        <v>135</v>
      </c>
      <c r="B40" s="44">
        <v>7</v>
      </c>
      <c r="C40" s="44">
        <v>77</v>
      </c>
      <c r="D40" s="44">
        <v>0</v>
      </c>
      <c r="E40" s="44">
        <f t="shared" si="1"/>
        <v>84</v>
      </c>
      <c r="F40" s="44">
        <v>7</v>
      </c>
      <c r="G40" s="44">
        <v>95</v>
      </c>
      <c r="H40" s="45">
        <f t="shared" si="0"/>
        <v>0.88421052631578945</v>
      </c>
    </row>
    <row r="41" spans="1:8" x14ac:dyDescent="0.2">
      <c r="A41" s="16" t="s">
        <v>138</v>
      </c>
      <c r="B41" s="44">
        <v>16</v>
      </c>
      <c r="C41" s="44">
        <v>80</v>
      </c>
      <c r="D41" s="44">
        <v>0</v>
      </c>
      <c r="E41" s="44">
        <f t="shared" si="1"/>
        <v>96</v>
      </c>
      <c r="F41" s="44">
        <v>5</v>
      </c>
      <c r="G41" s="44">
        <v>73</v>
      </c>
      <c r="H41" s="45">
        <f t="shared" si="0"/>
        <v>1.3150684931506849</v>
      </c>
    </row>
    <row r="42" spans="1:8" x14ac:dyDescent="0.2">
      <c r="A42" s="16" t="s">
        <v>141</v>
      </c>
      <c r="B42" s="44">
        <v>4</v>
      </c>
      <c r="C42" s="44">
        <v>48</v>
      </c>
      <c r="D42" s="44">
        <v>0</v>
      </c>
      <c r="E42" s="44">
        <f t="shared" si="1"/>
        <v>52</v>
      </c>
      <c r="F42" s="44">
        <v>2</v>
      </c>
      <c r="G42" s="44">
        <v>69</v>
      </c>
      <c r="H42" s="45">
        <f t="shared" si="0"/>
        <v>0.75362318840579712</v>
      </c>
    </row>
    <row r="43" spans="1:8" x14ac:dyDescent="0.2">
      <c r="A43" s="16" t="s">
        <v>144</v>
      </c>
      <c r="B43" s="44">
        <v>1</v>
      </c>
      <c r="C43" s="44">
        <v>37</v>
      </c>
      <c r="D43" s="44">
        <v>0</v>
      </c>
      <c r="E43" s="44">
        <f t="shared" si="1"/>
        <v>38</v>
      </c>
      <c r="F43" s="44">
        <v>0</v>
      </c>
      <c r="G43" s="44">
        <v>43</v>
      </c>
      <c r="H43" s="45">
        <f t="shared" si="0"/>
        <v>0.88372093023255816</v>
      </c>
    </row>
    <row r="44" spans="1:8" x14ac:dyDescent="0.2">
      <c r="A44" s="16" t="s">
        <v>147</v>
      </c>
      <c r="B44" s="44">
        <v>4</v>
      </c>
      <c r="C44" s="44">
        <v>55</v>
      </c>
      <c r="D44" s="44">
        <v>0</v>
      </c>
      <c r="E44" s="44">
        <v>59</v>
      </c>
      <c r="F44" s="44">
        <v>0</v>
      </c>
      <c r="G44" s="44">
        <v>59</v>
      </c>
      <c r="H44" s="45">
        <v>1</v>
      </c>
    </row>
    <row r="45" spans="1:8" x14ac:dyDescent="0.2">
      <c r="A45" s="16" t="s">
        <v>152</v>
      </c>
      <c r="B45" s="44">
        <v>4</v>
      </c>
      <c r="C45" s="44">
        <v>114</v>
      </c>
      <c r="D45" s="44">
        <v>3</v>
      </c>
      <c r="E45" s="44">
        <f t="shared" si="1"/>
        <v>121</v>
      </c>
      <c r="F45" s="44">
        <v>4</v>
      </c>
      <c r="G45" s="44">
        <v>43</v>
      </c>
      <c r="H45" s="45">
        <f t="shared" si="0"/>
        <v>2.8139534883720931</v>
      </c>
    </row>
    <row r="46" spans="1:8" x14ac:dyDescent="0.2">
      <c r="A46" s="16" t="s">
        <v>155</v>
      </c>
      <c r="B46" s="44">
        <v>2</v>
      </c>
      <c r="C46" s="44">
        <v>35</v>
      </c>
      <c r="D46" s="44">
        <v>0</v>
      </c>
      <c r="E46" s="44">
        <v>37</v>
      </c>
      <c r="F46" s="44">
        <v>0</v>
      </c>
      <c r="G46" s="44">
        <v>37</v>
      </c>
      <c r="H46" s="45">
        <v>1</v>
      </c>
    </row>
    <row r="47" spans="1:8" x14ac:dyDescent="0.2">
      <c r="A47" s="16" t="s">
        <v>160</v>
      </c>
      <c r="B47" s="44">
        <v>1</v>
      </c>
      <c r="C47" s="44">
        <v>29</v>
      </c>
      <c r="D47" s="44">
        <v>0</v>
      </c>
      <c r="E47" s="44">
        <f t="shared" si="1"/>
        <v>30</v>
      </c>
      <c r="F47" s="44">
        <v>0</v>
      </c>
      <c r="G47" s="44">
        <v>23</v>
      </c>
      <c r="H47" s="45">
        <f t="shared" si="0"/>
        <v>1.3043478260869565</v>
      </c>
    </row>
    <row r="48" spans="1:8" x14ac:dyDescent="0.2">
      <c r="A48" s="16" t="s">
        <v>163</v>
      </c>
      <c r="B48" s="44">
        <v>5</v>
      </c>
      <c r="C48" s="44">
        <v>41</v>
      </c>
      <c r="D48" s="44">
        <v>0</v>
      </c>
      <c r="E48" s="44">
        <f t="shared" si="1"/>
        <v>46</v>
      </c>
      <c r="F48" s="44">
        <v>2</v>
      </c>
      <c r="G48" s="44">
        <v>27</v>
      </c>
      <c r="H48" s="45">
        <f t="shared" si="0"/>
        <v>1.7037037037037037</v>
      </c>
    </row>
    <row r="49" spans="1:8" x14ac:dyDescent="0.2">
      <c r="A49" s="16" t="s">
        <v>166</v>
      </c>
      <c r="B49" s="44">
        <v>5</v>
      </c>
      <c r="C49" s="44">
        <v>104</v>
      </c>
      <c r="D49" s="44">
        <v>0</v>
      </c>
      <c r="E49" s="44">
        <f t="shared" si="1"/>
        <v>109</v>
      </c>
      <c r="F49" s="44">
        <v>2</v>
      </c>
      <c r="G49" s="44">
        <v>58</v>
      </c>
      <c r="H49" s="45">
        <f t="shared" si="0"/>
        <v>1.8793103448275863</v>
      </c>
    </row>
    <row r="50" spans="1:8" x14ac:dyDescent="0.2">
      <c r="A50" s="16" t="s">
        <v>169</v>
      </c>
      <c r="B50" s="44">
        <v>3</v>
      </c>
      <c r="C50" s="44">
        <v>23</v>
      </c>
      <c r="D50" s="44">
        <v>0</v>
      </c>
      <c r="E50" s="44">
        <f t="shared" si="1"/>
        <v>26</v>
      </c>
      <c r="F50" s="44">
        <v>1</v>
      </c>
      <c r="G50" s="44">
        <v>23</v>
      </c>
      <c r="H50" s="45">
        <f t="shared" si="0"/>
        <v>1.1304347826086956</v>
      </c>
    </row>
    <row r="51" spans="1:8" x14ac:dyDescent="0.2">
      <c r="A51" s="16" t="s">
        <v>172</v>
      </c>
      <c r="B51" s="44">
        <v>6</v>
      </c>
      <c r="C51" s="44">
        <v>121</v>
      </c>
      <c r="D51" s="44">
        <v>0</v>
      </c>
      <c r="E51" s="44">
        <f t="shared" si="1"/>
        <v>127</v>
      </c>
      <c r="F51" s="44">
        <v>4</v>
      </c>
      <c r="G51" s="44">
        <v>123</v>
      </c>
      <c r="H51" s="45">
        <f t="shared" si="0"/>
        <v>1.032520325203252</v>
      </c>
    </row>
    <row r="52" spans="1:8" x14ac:dyDescent="0.2">
      <c r="A52" s="16" t="s">
        <v>174</v>
      </c>
      <c r="B52" s="44">
        <v>0</v>
      </c>
      <c r="C52" s="44">
        <v>46</v>
      </c>
      <c r="D52" s="44">
        <v>0</v>
      </c>
      <c r="E52" s="44">
        <f t="shared" si="1"/>
        <v>46</v>
      </c>
      <c r="F52" s="44">
        <v>0</v>
      </c>
      <c r="G52" s="44">
        <v>25</v>
      </c>
      <c r="H52" s="45">
        <f t="shared" si="0"/>
        <v>1.84</v>
      </c>
    </row>
    <row r="53" spans="1:8" x14ac:dyDescent="0.2">
      <c r="A53" s="16" t="s">
        <v>177</v>
      </c>
      <c r="B53" s="44">
        <v>1</v>
      </c>
      <c r="C53" s="44">
        <v>32</v>
      </c>
      <c r="D53" s="44">
        <v>0</v>
      </c>
      <c r="E53" s="44">
        <f t="shared" si="1"/>
        <v>33</v>
      </c>
      <c r="F53" s="44">
        <v>1</v>
      </c>
      <c r="G53" s="44">
        <v>33</v>
      </c>
      <c r="H53" s="45">
        <f t="shared" si="0"/>
        <v>1</v>
      </c>
    </row>
    <row r="54" spans="1:8" x14ac:dyDescent="0.2">
      <c r="A54" s="16" t="s">
        <v>180</v>
      </c>
      <c r="B54" s="44">
        <v>180</v>
      </c>
      <c r="C54" s="44">
        <v>2610</v>
      </c>
      <c r="D54" s="44">
        <v>15</v>
      </c>
      <c r="E54" s="44">
        <v>2805</v>
      </c>
      <c r="F54" s="44">
        <v>62</v>
      </c>
      <c r="G54" s="44">
        <v>2885</v>
      </c>
      <c r="H54" s="45">
        <v>0.97227036395147315</v>
      </c>
    </row>
    <row r="55" spans="1:8" x14ac:dyDescent="0.2">
      <c r="A55" s="16" t="s">
        <v>208</v>
      </c>
      <c r="B55" s="44">
        <v>5</v>
      </c>
      <c r="C55" s="44">
        <v>45</v>
      </c>
      <c r="D55" s="44">
        <v>0</v>
      </c>
      <c r="E55" s="44">
        <f t="shared" ref="E55:E74" si="2">SUM(B55:D55)</f>
        <v>50</v>
      </c>
      <c r="F55" s="44">
        <v>3</v>
      </c>
      <c r="G55" s="44">
        <v>53</v>
      </c>
      <c r="H55" s="45">
        <f t="shared" ref="H55:H76" si="3">E55/G55</f>
        <v>0.94339622641509435</v>
      </c>
    </row>
    <row r="56" spans="1:8" x14ac:dyDescent="0.2">
      <c r="A56" s="16" t="s">
        <v>210</v>
      </c>
      <c r="B56" s="44">
        <v>5</v>
      </c>
      <c r="C56" s="44">
        <v>25</v>
      </c>
      <c r="D56" s="44">
        <v>0</v>
      </c>
      <c r="E56" s="44">
        <v>30</v>
      </c>
      <c r="F56" s="44">
        <v>5</v>
      </c>
      <c r="G56" s="44">
        <v>18</v>
      </c>
      <c r="H56" s="45">
        <v>1.6666666666666667</v>
      </c>
    </row>
    <row r="57" spans="1:8" x14ac:dyDescent="0.2">
      <c r="A57" s="16" t="s">
        <v>213</v>
      </c>
      <c r="B57" s="44">
        <v>6</v>
      </c>
      <c r="C57" s="44">
        <v>56</v>
      </c>
      <c r="D57" s="44">
        <v>1</v>
      </c>
      <c r="E57" s="44">
        <f t="shared" si="2"/>
        <v>63</v>
      </c>
      <c r="F57" s="44">
        <v>2</v>
      </c>
      <c r="G57" s="44">
        <v>65</v>
      </c>
      <c r="H57" s="45">
        <f t="shared" si="3"/>
        <v>0.96923076923076923</v>
      </c>
    </row>
    <row r="58" spans="1:8" x14ac:dyDescent="0.2">
      <c r="A58" s="16" t="s">
        <v>216</v>
      </c>
      <c r="B58" s="44">
        <v>8</v>
      </c>
      <c r="C58" s="44">
        <v>40</v>
      </c>
      <c r="D58" s="44">
        <v>0</v>
      </c>
      <c r="E58" s="44">
        <f t="shared" si="2"/>
        <v>48</v>
      </c>
      <c r="F58" s="44">
        <v>8</v>
      </c>
      <c r="G58" s="44">
        <v>32</v>
      </c>
      <c r="H58" s="45">
        <f t="shared" si="3"/>
        <v>1.5</v>
      </c>
    </row>
    <row r="59" spans="1:8" x14ac:dyDescent="0.2">
      <c r="A59" s="16" t="s">
        <v>219</v>
      </c>
      <c r="B59" s="44">
        <v>27</v>
      </c>
      <c r="C59" s="44">
        <v>246</v>
      </c>
      <c r="D59" s="44">
        <v>0</v>
      </c>
      <c r="E59" s="44">
        <v>273</v>
      </c>
      <c r="F59" s="44">
        <v>26</v>
      </c>
      <c r="G59" s="44">
        <v>163</v>
      </c>
      <c r="H59" s="45">
        <v>1.6748466257668713</v>
      </c>
    </row>
    <row r="60" spans="1:8" x14ac:dyDescent="0.2">
      <c r="A60" s="16" t="s">
        <v>224</v>
      </c>
      <c r="B60" s="44">
        <v>6</v>
      </c>
      <c r="C60" s="44">
        <v>53</v>
      </c>
      <c r="D60" s="44">
        <v>0</v>
      </c>
      <c r="E60" s="44">
        <f t="shared" si="2"/>
        <v>59</v>
      </c>
      <c r="F60" s="44">
        <v>3</v>
      </c>
      <c r="G60" s="44">
        <v>78</v>
      </c>
      <c r="H60" s="45">
        <f t="shared" si="3"/>
        <v>0.75641025641025639</v>
      </c>
    </row>
    <row r="61" spans="1:8" x14ac:dyDescent="0.2">
      <c r="A61" s="16" t="s">
        <v>227</v>
      </c>
      <c r="B61" s="44">
        <v>2</v>
      </c>
      <c r="C61" s="44">
        <v>23</v>
      </c>
      <c r="D61" s="44">
        <v>0</v>
      </c>
      <c r="E61" s="44">
        <f t="shared" si="2"/>
        <v>25</v>
      </c>
      <c r="F61" s="44">
        <v>2</v>
      </c>
      <c r="G61" s="44">
        <v>34</v>
      </c>
      <c r="H61" s="45">
        <f t="shared" si="3"/>
        <v>0.73529411764705888</v>
      </c>
    </row>
    <row r="62" spans="1:8" x14ac:dyDescent="0.2">
      <c r="A62" s="16" t="s">
        <v>230</v>
      </c>
      <c r="B62" s="44">
        <v>24</v>
      </c>
      <c r="C62" s="44">
        <v>194</v>
      </c>
      <c r="D62" s="44">
        <v>0</v>
      </c>
      <c r="E62" s="44">
        <f t="shared" si="2"/>
        <v>218</v>
      </c>
      <c r="F62" s="44">
        <v>10</v>
      </c>
      <c r="G62" s="44">
        <v>165</v>
      </c>
      <c r="H62" s="45">
        <f t="shared" si="3"/>
        <v>1.3212121212121213</v>
      </c>
    </row>
    <row r="63" spans="1:8" x14ac:dyDescent="0.2">
      <c r="A63" s="16" t="s">
        <v>233</v>
      </c>
      <c r="B63" s="44">
        <v>1</v>
      </c>
      <c r="C63" s="44">
        <v>53</v>
      </c>
      <c r="D63" s="44">
        <v>0</v>
      </c>
      <c r="E63" s="44">
        <f t="shared" si="2"/>
        <v>54</v>
      </c>
      <c r="F63" s="44">
        <v>0</v>
      </c>
      <c r="G63" s="44">
        <v>22</v>
      </c>
      <c r="H63" s="45">
        <f t="shared" si="3"/>
        <v>2.4545454545454546</v>
      </c>
    </row>
    <row r="64" spans="1:8" x14ac:dyDescent="0.2">
      <c r="A64" s="16" t="s">
        <v>236</v>
      </c>
      <c r="B64" s="44">
        <v>0</v>
      </c>
      <c r="C64" s="44">
        <v>3</v>
      </c>
      <c r="D64" s="44">
        <v>0</v>
      </c>
      <c r="E64" s="44">
        <f t="shared" si="2"/>
        <v>3</v>
      </c>
      <c r="F64" s="44">
        <v>0</v>
      </c>
      <c r="G64" s="44">
        <v>2</v>
      </c>
      <c r="H64" s="45">
        <f t="shared" si="3"/>
        <v>1.5</v>
      </c>
    </row>
    <row r="65" spans="1:8" x14ac:dyDescent="0.2">
      <c r="A65" s="16" t="s">
        <v>239</v>
      </c>
      <c r="B65" s="44">
        <v>5</v>
      </c>
      <c r="C65" s="44">
        <v>108</v>
      </c>
      <c r="D65" s="44">
        <v>0</v>
      </c>
      <c r="E65" s="44">
        <f t="shared" si="2"/>
        <v>113</v>
      </c>
      <c r="F65" s="44">
        <v>4</v>
      </c>
      <c r="G65" s="44">
        <v>112</v>
      </c>
      <c r="H65" s="45">
        <f t="shared" si="3"/>
        <v>1.0089285714285714</v>
      </c>
    </row>
    <row r="66" spans="1:8" x14ac:dyDescent="0.2">
      <c r="A66" s="16" t="s">
        <v>242</v>
      </c>
      <c r="B66" s="44">
        <v>3</v>
      </c>
      <c r="C66" s="44">
        <v>56</v>
      </c>
      <c r="D66" s="44">
        <v>0</v>
      </c>
      <c r="E66" s="44">
        <f t="shared" si="2"/>
        <v>59</v>
      </c>
      <c r="F66" s="44">
        <v>3</v>
      </c>
      <c r="G66" s="44">
        <v>69</v>
      </c>
      <c r="H66" s="45">
        <f t="shared" si="3"/>
        <v>0.85507246376811596</v>
      </c>
    </row>
    <row r="67" spans="1:8" x14ac:dyDescent="0.2">
      <c r="A67" s="16" t="s">
        <v>246</v>
      </c>
      <c r="B67" s="44">
        <v>6</v>
      </c>
      <c r="C67" s="44">
        <v>67</v>
      </c>
      <c r="D67" s="44">
        <v>0</v>
      </c>
      <c r="E67" s="44">
        <f t="shared" si="2"/>
        <v>73</v>
      </c>
      <c r="F67" s="44">
        <v>2</v>
      </c>
      <c r="G67" s="44">
        <v>90</v>
      </c>
      <c r="H67" s="45">
        <f t="shared" si="3"/>
        <v>0.81111111111111112</v>
      </c>
    </row>
    <row r="68" spans="1:8" x14ac:dyDescent="0.2">
      <c r="A68" s="16" t="s">
        <v>249</v>
      </c>
      <c r="B68" s="44">
        <v>5</v>
      </c>
      <c r="C68" s="44">
        <v>68</v>
      </c>
      <c r="D68" s="44">
        <v>0</v>
      </c>
      <c r="E68" s="44">
        <f t="shared" si="2"/>
        <v>73</v>
      </c>
      <c r="F68" s="44">
        <v>3</v>
      </c>
      <c r="G68" s="44">
        <v>76</v>
      </c>
      <c r="H68" s="45">
        <f t="shared" si="3"/>
        <v>0.96052631578947367</v>
      </c>
    </row>
    <row r="69" spans="1:8" x14ac:dyDescent="0.2">
      <c r="A69" s="16" t="s">
        <v>252</v>
      </c>
      <c r="B69" s="44">
        <v>5</v>
      </c>
      <c r="C69" s="44">
        <v>91</v>
      </c>
      <c r="D69" s="44">
        <v>0</v>
      </c>
      <c r="E69" s="44">
        <f t="shared" si="2"/>
        <v>96</v>
      </c>
      <c r="F69" s="44">
        <v>1</v>
      </c>
      <c r="G69" s="44">
        <v>108</v>
      </c>
      <c r="H69" s="45">
        <f t="shared" si="3"/>
        <v>0.88888888888888884</v>
      </c>
    </row>
    <row r="70" spans="1:8" x14ac:dyDescent="0.2">
      <c r="A70" s="16" t="s">
        <v>255</v>
      </c>
      <c r="B70" s="44">
        <v>2</v>
      </c>
      <c r="C70" s="44">
        <v>16</v>
      </c>
      <c r="D70" s="44">
        <v>0</v>
      </c>
      <c r="E70" s="44">
        <f t="shared" si="2"/>
        <v>18</v>
      </c>
      <c r="F70" s="44">
        <v>2</v>
      </c>
      <c r="G70" s="44">
        <v>18</v>
      </c>
      <c r="H70" s="45">
        <f t="shared" si="3"/>
        <v>1</v>
      </c>
    </row>
    <row r="71" spans="1:8" x14ac:dyDescent="0.2">
      <c r="A71" s="16" t="s">
        <v>258</v>
      </c>
      <c r="B71" s="44">
        <v>113</v>
      </c>
      <c r="C71" s="44">
        <v>1585</v>
      </c>
      <c r="D71" s="44">
        <v>5</v>
      </c>
      <c r="E71" s="44">
        <v>1703</v>
      </c>
      <c r="F71" s="44">
        <v>427</v>
      </c>
      <c r="G71" s="44">
        <v>1685</v>
      </c>
      <c r="H71" s="45">
        <v>1.0106824925816025</v>
      </c>
    </row>
    <row r="72" spans="1:8" x14ac:dyDescent="0.2">
      <c r="A72" s="16" t="s">
        <v>269</v>
      </c>
      <c r="B72" s="44">
        <v>4</v>
      </c>
      <c r="C72" s="44">
        <v>81</v>
      </c>
      <c r="D72" s="44">
        <v>0</v>
      </c>
      <c r="E72" s="44">
        <v>85</v>
      </c>
      <c r="F72" s="44">
        <v>4</v>
      </c>
      <c r="G72" s="44">
        <v>82</v>
      </c>
      <c r="H72" s="45">
        <v>1.0365853658536586</v>
      </c>
    </row>
    <row r="73" spans="1:8" x14ac:dyDescent="0.2">
      <c r="A73" s="16" t="s">
        <v>273</v>
      </c>
      <c r="B73" s="44">
        <v>16</v>
      </c>
      <c r="C73" s="44">
        <v>92</v>
      </c>
      <c r="D73" s="44">
        <v>0</v>
      </c>
      <c r="E73" s="44">
        <f t="shared" si="2"/>
        <v>108</v>
      </c>
      <c r="F73" s="44">
        <v>16</v>
      </c>
      <c r="G73" s="44">
        <v>92</v>
      </c>
      <c r="H73" s="45">
        <f t="shared" si="3"/>
        <v>1.173913043478261</v>
      </c>
    </row>
    <row r="74" spans="1:8" x14ac:dyDescent="0.2">
      <c r="A74" s="16" t="s">
        <v>276</v>
      </c>
      <c r="B74" s="44">
        <v>0</v>
      </c>
      <c r="C74" s="44">
        <v>19</v>
      </c>
      <c r="D74" s="44">
        <v>0</v>
      </c>
      <c r="E74" s="44">
        <f t="shared" si="2"/>
        <v>19</v>
      </c>
      <c r="F74" s="44">
        <v>0</v>
      </c>
      <c r="G74" s="44">
        <v>19</v>
      </c>
      <c r="H74" s="45">
        <f t="shared" si="3"/>
        <v>1</v>
      </c>
    </row>
    <row r="75" spans="1:8" ht="13.5" thickBot="1" x14ac:dyDescent="0.25">
      <c r="A75" s="16" t="s">
        <v>279</v>
      </c>
      <c r="B75" s="44">
        <v>4</v>
      </c>
      <c r="C75" s="44">
        <v>52</v>
      </c>
      <c r="D75" s="44">
        <v>0</v>
      </c>
      <c r="E75" s="44">
        <v>56</v>
      </c>
      <c r="F75" s="44">
        <v>4</v>
      </c>
      <c r="G75" s="44">
        <v>52</v>
      </c>
      <c r="H75" s="45">
        <v>1</v>
      </c>
    </row>
    <row r="76" spans="1:8" ht="13.5" thickTop="1" x14ac:dyDescent="0.2">
      <c r="A76" s="32" t="s">
        <v>530</v>
      </c>
      <c r="B76" s="46">
        <f>SUM(B3:B75)</f>
        <v>700</v>
      </c>
      <c r="C76" s="46">
        <f>SUM(C3:C75)</f>
        <v>8863</v>
      </c>
      <c r="D76" s="46">
        <f>SUM(D3:D75)</f>
        <v>28</v>
      </c>
      <c r="E76" s="46">
        <f t="shared" ref="E76" si="4">B76+C76+D76</f>
        <v>9591</v>
      </c>
      <c r="F76" s="46">
        <f>SUM(F3:F75)</f>
        <v>738</v>
      </c>
      <c r="G76" s="46">
        <f>SUM(G3:G75)</f>
        <v>9092</v>
      </c>
      <c r="H76" s="47">
        <f t="shared" si="3"/>
        <v>1.0548834139903212</v>
      </c>
    </row>
    <row r="78" spans="1:8" x14ac:dyDescent="0.2">
      <c r="A78" s="13"/>
      <c r="B78" s="48"/>
      <c r="C78" s="48"/>
      <c r="D78" s="48"/>
      <c r="E78" s="48"/>
      <c r="F78" s="48"/>
      <c r="G78" s="48"/>
      <c r="H78" s="49"/>
    </row>
    <row r="80" spans="1:8" x14ac:dyDescent="0.2">
      <c r="A80" s="13"/>
      <c r="B80" s="48"/>
      <c r="C80" s="48"/>
      <c r="D80" s="48"/>
      <c r="E80" s="48"/>
      <c r="F80" s="48"/>
      <c r="G80" s="48"/>
      <c r="H80" s="49"/>
    </row>
  </sheetData>
  <mergeCells count="1">
    <mergeCell ref="B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7"/>
  <sheetViews>
    <sheetView topLeftCell="A28" zoomScaleNormal="100" workbookViewId="0">
      <selection activeCell="U77" sqref="U77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0" s="2" customFormat="1" x14ac:dyDescent="0.2">
      <c r="A1" s="39"/>
      <c r="B1" s="39"/>
      <c r="C1" s="39"/>
      <c r="D1" s="121">
        <v>45261</v>
      </c>
      <c r="E1" s="121"/>
      <c r="F1" s="121"/>
      <c r="G1" s="121"/>
      <c r="H1" s="121"/>
      <c r="I1" s="121"/>
      <c r="J1" s="40"/>
    </row>
    <row r="2" spans="1:10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">
      <c r="A3" s="16" t="s">
        <v>9</v>
      </c>
      <c r="B3" s="16" t="s">
        <v>10</v>
      </c>
      <c r="C3" s="16" t="s">
        <v>11</v>
      </c>
      <c r="D3" s="44"/>
      <c r="E3" s="44"/>
      <c r="F3" s="44"/>
      <c r="G3" s="44">
        <f>SUM(D3:F3)</f>
        <v>0</v>
      </c>
      <c r="H3" s="44"/>
      <c r="I3" s="44"/>
      <c r="J3" s="45" t="e">
        <f t="shared" ref="J3:J75" si="0">G3/I3</f>
        <v>#DIV/0!</v>
      </c>
    </row>
    <row r="4" spans="1:10" x14ac:dyDescent="0.2">
      <c r="A4" s="16" t="s">
        <v>12</v>
      </c>
      <c r="B4" s="16" t="s">
        <v>13</v>
      </c>
      <c r="C4" s="16" t="s">
        <v>13</v>
      </c>
      <c r="D4" s="44"/>
      <c r="E4" s="44"/>
      <c r="F4" s="44"/>
      <c r="G4" s="44">
        <f t="shared" ref="G4:G76" si="1">SUM(D4:F4)</f>
        <v>0</v>
      </c>
      <c r="H4" s="44"/>
      <c r="I4" s="44"/>
      <c r="J4" s="45" t="e">
        <f t="shared" si="0"/>
        <v>#DIV/0!</v>
      </c>
    </row>
    <row r="5" spans="1:10" x14ac:dyDescent="0.2">
      <c r="A5" s="16" t="s">
        <v>14</v>
      </c>
      <c r="B5" s="16" t="s">
        <v>15</v>
      </c>
      <c r="C5" s="16" t="s">
        <v>15</v>
      </c>
      <c r="D5" s="44"/>
      <c r="E5" s="44"/>
      <c r="F5" s="44"/>
      <c r="G5" s="44">
        <f t="shared" si="1"/>
        <v>0</v>
      </c>
      <c r="H5" s="44"/>
      <c r="I5" s="44"/>
      <c r="J5" s="45" t="e">
        <f t="shared" si="0"/>
        <v>#DIV/0!</v>
      </c>
    </row>
    <row r="6" spans="1:10" x14ac:dyDescent="0.2">
      <c r="A6" s="16" t="s">
        <v>16</v>
      </c>
      <c r="B6" s="16" t="s">
        <v>17</v>
      </c>
      <c r="C6" s="16" t="s">
        <v>18</v>
      </c>
      <c r="D6" s="44"/>
      <c r="E6" s="44"/>
      <c r="F6" s="44"/>
      <c r="G6" s="44">
        <f t="shared" si="1"/>
        <v>0</v>
      </c>
      <c r="H6" s="44"/>
      <c r="I6" s="44"/>
      <c r="J6" s="45" t="e">
        <f t="shared" si="0"/>
        <v>#DIV/0!</v>
      </c>
    </row>
    <row r="7" spans="1:10" x14ac:dyDescent="0.2">
      <c r="A7" s="16" t="s">
        <v>19</v>
      </c>
      <c r="B7" s="16" t="s">
        <v>17</v>
      </c>
      <c r="C7" s="16" t="s">
        <v>20</v>
      </c>
      <c r="D7" s="44"/>
      <c r="E7" s="44"/>
      <c r="F7" s="44"/>
      <c r="G7" s="44">
        <f t="shared" si="1"/>
        <v>0</v>
      </c>
      <c r="H7" s="44"/>
      <c r="I7" s="44"/>
      <c r="J7" s="45" t="e">
        <f t="shared" si="0"/>
        <v>#DIV/0!</v>
      </c>
    </row>
    <row r="8" spans="1:10" x14ac:dyDescent="0.2">
      <c r="A8" s="16" t="s">
        <v>21</v>
      </c>
      <c r="B8" s="16" t="s">
        <v>22</v>
      </c>
      <c r="C8" s="16" t="s">
        <v>23</v>
      </c>
      <c r="D8" s="44"/>
      <c r="E8" s="44"/>
      <c r="F8" s="44"/>
      <c r="G8" s="44">
        <f t="shared" si="1"/>
        <v>0</v>
      </c>
      <c r="H8" s="44"/>
      <c r="I8" s="44"/>
      <c r="J8" s="45" t="e">
        <f t="shared" si="0"/>
        <v>#DIV/0!</v>
      </c>
    </row>
    <row r="9" spans="1:10" x14ac:dyDescent="0.2">
      <c r="A9" s="16" t="s">
        <v>24</v>
      </c>
      <c r="B9" s="16" t="s">
        <v>25</v>
      </c>
      <c r="C9" s="16" t="s">
        <v>26</v>
      </c>
      <c r="D9" s="44"/>
      <c r="E9" s="44"/>
      <c r="F9" s="44"/>
      <c r="G9" s="44">
        <f t="shared" si="1"/>
        <v>0</v>
      </c>
      <c r="H9" s="44"/>
      <c r="I9" s="44"/>
      <c r="J9" s="45" t="e">
        <f t="shared" si="0"/>
        <v>#DIV/0!</v>
      </c>
    </row>
    <row r="10" spans="1:10" x14ac:dyDescent="0.2">
      <c r="A10" s="16" t="s">
        <v>27</v>
      </c>
      <c r="B10" s="16" t="s">
        <v>28</v>
      </c>
      <c r="C10" s="16" t="s">
        <v>29</v>
      </c>
      <c r="D10" s="44"/>
      <c r="E10" s="44"/>
      <c r="F10" s="44"/>
      <c r="G10" s="44">
        <f t="shared" si="1"/>
        <v>0</v>
      </c>
      <c r="H10" s="44"/>
      <c r="I10" s="44"/>
      <c r="J10" s="45" t="e">
        <f t="shared" si="0"/>
        <v>#DIV/0!</v>
      </c>
    </row>
    <row r="11" spans="1:10" x14ac:dyDescent="0.2">
      <c r="A11" s="16" t="s">
        <v>30</v>
      </c>
      <c r="B11" s="16" t="s">
        <v>31</v>
      </c>
      <c r="C11" s="16" t="s">
        <v>32</v>
      </c>
      <c r="D11" s="44"/>
      <c r="E11" s="44"/>
      <c r="F11" s="44"/>
      <c r="G11" s="44">
        <f t="shared" si="1"/>
        <v>0</v>
      </c>
      <c r="H11" s="44"/>
      <c r="I11" s="44"/>
      <c r="J11" s="45" t="e">
        <f t="shared" si="0"/>
        <v>#DIV/0!</v>
      </c>
    </row>
    <row r="12" spans="1:10" x14ac:dyDescent="0.2">
      <c r="A12" s="16" t="s">
        <v>33</v>
      </c>
      <c r="B12" s="16" t="s">
        <v>31</v>
      </c>
      <c r="C12" s="16" t="s">
        <v>34</v>
      </c>
      <c r="D12" s="44"/>
      <c r="E12" s="44"/>
      <c r="F12" s="44"/>
      <c r="G12" s="44">
        <f t="shared" si="1"/>
        <v>0</v>
      </c>
      <c r="H12" s="44"/>
      <c r="I12" s="44"/>
      <c r="J12" s="45" t="e">
        <f t="shared" si="0"/>
        <v>#DIV/0!</v>
      </c>
    </row>
    <row r="13" spans="1:10" x14ac:dyDescent="0.2">
      <c r="A13" s="16" t="s">
        <v>35</v>
      </c>
      <c r="B13" s="16" t="s">
        <v>36</v>
      </c>
      <c r="C13" s="16" t="s">
        <v>37</v>
      </c>
      <c r="D13" s="44"/>
      <c r="E13" s="44"/>
      <c r="F13" s="44"/>
      <c r="G13" s="44">
        <f t="shared" si="1"/>
        <v>0</v>
      </c>
      <c r="H13" s="44"/>
      <c r="I13" s="44"/>
      <c r="J13" s="45" t="e">
        <f t="shared" si="0"/>
        <v>#DIV/0!</v>
      </c>
    </row>
    <row r="14" spans="1:10" x14ac:dyDescent="0.2">
      <c r="A14" s="16" t="s">
        <v>38</v>
      </c>
      <c r="B14" s="16" t="s">
        <v>36</v>
      </c>
      <c r="C14" s="16" t="s">
        <v>39</v>
      </c>
      <c r="D14" s="44"/>
      <c r="E14" s="44"/>
      <c r="F14" s="44"/>
      <c r="G14" s="44">
        <f t="shared" si="1"/>
        <v>0</v>
      </c>
      <c r="H14" s="44"/>
      <c r="I14" s="44"/>
      <c r="J14" s="45" t="e">
        <f t="shared" si="0"/>
        <v>#DIV/0!</v>
      </c>
    </row>
    <row r="15" spans="1:10" x14ac:dyDescent="0.2">
      <c r="A15" s="16" t="s">
        <v>40</v>
      </c>
      <c r="B15" s="16" t="s">
        <v>41</v>
      </c>
      <c r="C15" s="16" t="s">
        <v>42</v>
      </c>
      <c r="D15" s="44"/>
      <c r="E15" s="44"/>
      <c r="F15" s="44"/>
      <c r="G15" s="44">
        <f t="shared" si="1"/>
        <v>0</v>
      </c>
      <c r="H15" s="44"/>
      <c r="I15" s="44"/>
      <c r="J15" s="45" t="e">
        <f t="shared" si="0"/>
        <v>#DIV/0!</v>
      </c>
    </row>
    <row r="16" spans="1:10" x14ac:dyDescent="0.2">
      <c r="A16" s="16" t="s">
        <v>43</v>
      </c>
      <c r="B16" s="16" t="s">
        <v>44</v>
      </c>
      <c r="C16" s="16" t="s">
        <v>45</v>
      </c>
      <c r="D16" s="44"/>
      <c r="E16" s="44"/>
      <c r="F16" s="44"/>
      <c r="G16" s="44">
        <f t="shared" si="1"/>
        <v>0</v>
      </c>
      <c r="H16" s="44"/>
      <c r="I16" s="44"/>
      <c r="J16" s="45" t="e">
        <f t="shared" si="0"/>
        <v>#DIV/0!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/>
      <c r="E17" s="44"/>
      <c r="F17" s="44"/>
      <c r="G17" s="44">
        <f t="shared" si="1"/>
        <v>0</v>
      </c>
      <c r="H17" s="44"/>
      <c r="I17" s="44"/>
      <c r="J17" s="45" t="e">
        <f t="shared" si="0"/>
        <v>#DIV/0!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/>
      <c r="E18" s="44"/>
      <c r="F18" s="44"/>
      <c r="G18" s="44">
        <f t="shared" si="1"/>
        <v>0</v>
      </c>
      <c r="H18" s="44"/>
      <c r="I18" s="44"/>
      <c r="J18" s="45" t="e">
        <f t="shared" si="0"/>
        <v>#DIV/0!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/>
      <c r="E19" s="44"/>
      <c r="F19" s="44"/>
      <c r="G19" s="44">
        <f t="shared" si="1"/>
        <v>0</v>
      </c>
      <c r="H19" s="44"/>
      <c r="I19" s="44"/>
      <c r="J19" s="45" t="e">
        <f t="shared" si="0"/>
        <v>#DIV/0!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/>
      <c r="E20" s="44"/>
      <c r="F20" s="44"/>
      <c r="G20" s="44">
        <f t="shared" si="1"/>
        <v>0</v>
      </c>
      <c r="H20" s="44"/>
      <c r="I20" s="44"/>
      <c r="J20" s="45" t="e">
        <f t="shared" si="0"/>
        <v>#DIV/0!</v>
      </c>
    </row>
    <row r="21" spans="1:10" x14ac:dyDescent="0.2">
      <c r="A21" s="56" t="s">
        <v>57</v>
      </c>
      <c r="B21" s="16" t="s">
        <v>55</v>
      </c>
      <c r="C21" s="16" t="s">
        <v>404</v>
      </c>
      <c r="D21" s="44"/>
      <c r="E21" s="44"/>
      <c r="F21" s="44"/>
      <c r="G21" s="44">
        <f t="shared" si="1"/>
        <v>0</v>
      </c>
      <c r="H21" s="44"/>
      <c r="I21" s="44"/>
      <c r="J21" s="45" t="e">
        <f t="shared" si="0"/>
        <v>#DIV/0!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/>
      <c r="E22" s="44"/>
      <c r="F22" s="44"/>
      <c r="G22" s="44">
        <f t="shared" si="1"/>
        <v>0</v>
      </c>
      <c r="H22" s="44"/>
      <c r="I22" s="44"/>
      <c r="J22" s="45" t="e">
        <f t="shared" si="0"/>
        <v>#DIV/0!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/>
      <c r="E23" s="44"/>
      <c r="F23" s="44"/>
      <c r="G23" s="44">
        <f t="shared" si="1"/>
        <v>0</v>
      </c>
      <c r="H23" s="44"/>
      <c r="I23" s="44"/>
      <c r="J23" s="45" t="e">
        <f t="shared" si="0"/>
        <v>#DIV/0!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/>
      <c r="E24" s="44"/>
      <c r="F24" s="44"/>
      <c r="G24" s="44">
        <f t="shared" si="1"/>
        <v>0</v>
      </c>
      <c r="H24" s="44"/>
      <c r="I24" s="44"/>
      <c r="J24" s="45" t="e">
        <f t="shared" si="0"/>
        <v>#DIV/0!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/>
      <c r="E25" s="44"/>
      <c r="F25" s="44"/>
      <c r="G25" s="44">
        <f t="shared" si="1"/>
        <v>0</v>
      </c>
      <c r="H25" s="44"/>
      <c r="I25" s="44"/>
      <c r="J25" s="45" t="e">
        <f t="shared" si="0"/>
        <v>#DIV/0!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/>
      <c r="E26" s="44"/>
      <c r="F26" s="44"/>
      <c r="G26" s="44">
        <f t="shared" si="1"/>
        <v>0</v>
      </c>
      <c r="H26" s="44"/>
      <c r="I26" s="44"/>
      <c r="J26" s="45" t="e">
        <f t="shared" si="0"/>
        <v>#DIV/0!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/>
      <c r="E27" s="44"/>
      <c r="F27" s="44"/>
      <c r="G27" s="44">
        <f t="shared" si="1"/>
        <v>0</v>
      </c>
      <c r="H27" s="44"/>
      <c r="I27" s="44"/>
      <c r="J27" s="45" t="e">
        <f t="shared" si="0"/>
        <v>#DIV/0!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/>
      <c r="E28" s="44"/>
      <c r="F28" s="44"/>
      <c r="G28" s="44">
        <f t="shared" si="1"/>
        <v>0</v>
      </c>
      <c r="H28" s="44"/>
      <c r="I28" s="44"/>
      <c r="J28" s="45" t="e">
        <f t="shared" si="0"/>
        <v>#DIV/0!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/>
      <c r="E29" s="44"/>
      <c r="F29" s="44"/>
      <c r="G29" s="44">
        <f t="shared" si="1"/>
        <v>0</v>
      </c>
      <c r="H29" s="44"/>
      <c r="I29" s="44"/>
      <c r="J29" s="45" t="e">
        <f t="shared" si="0"/>
        <v>#DIV/0!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/>
      <c r="E30" s="44"/>
      <c r="F30" s="44"/>
      <c r="G30" s="44">
        <v>0</v>
      </c>
      <c r="H30" s="44"/>
      <c r="I30" s="44"/>
      <c r="J30" s="45" t="e">
        <f t="shared" si="0"/>
        <v>#DIV/0!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/>
      <c r="E31" s="44"/>
      <c r="F31" s="44"/>
      <c r="G31" s="44">
        <f t="shared" si="1"/>
        <v>0</v>
      </c>
      <c r="H31" s="44"/>
      <c r="I31" s="44"/>
      <c r="J31" s="45" t="e">
        <f t="shared" si="0"/>
        <v>#DIV/0!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/>
      <c r="E32" s="44"/>
      <c r="F32" s="44"/>
      <c r="G32" s="44">
        <f t="shared" si="1"/>
        <v>0</v>
      </c>
      <c r="H32" s="44"/>
      <c r="I32" s="44"/>
      <c r="J32" s="45" t="e">
        <f t="shared" si="0"/>
        <v>#DIV/0!</v>
      </c>
    </row>
    <row r="33" spans="1:10" x14ac:dyDescent="0.2">
      <c r="A33" s="16" t="s">
        <v>91</v>
      </c>
      <c r="B33" s="16" t="s">
        <v>92</v>
      </c>
      <c r="C33" s="16" t="s">
        <v>93</v>
      </c>
      <c r="D33" s="44"/>
      <c r="E33" s="44"/>
      <c r="F33" s="44"/>
      <c r="G33" s="44">
        <f t="shared" si="1"/>
        <v>0</v>
      </c>
      <c r="H33" s="44"/>
      <c r="I33" s="44"/>
      <c r="J33" s="45" t="e">
        <f t="shared" si="0"/>
        <v>#DIV/0!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/>
      <c r="E34" s="44"/>
      <c r="F34" s="44"/>
      <c r="G34" s="44">
        <f t="shared" si="1"/>
        <v>0</v>
      </c>
      <c r="H34" s="44"/>
      <c r="I34" s="44"/>
      <c r="J34" s="45" t="e">
        <f t="shared" si="0"/>
        <v>#DIV/0!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/>
      <c r="E35" s="44"/>
      <c r="F35" s="44"/>
      <c r="G35" s="44">
        <f t="shared" si="1"/>
        <v>0</v>
      </c>
      <c r="H35" s="44"/>
      <c r="I35" s="44"/>
      <c r="J35" s="45" t="e">
        <f t="shared" si="0"/>
        <v>#DIV/0!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/>
      <c r="E36" s="44"/>
      <c r="F36" s="44"/>
      <c r="G36" s="44">
        <f t="shared" si="1"/>
        <v>0</v>
      </c>
      <c r="H36" s="44"/>
      <c r="I36" s="44"/>
      <c r="J36" s="45" t="e">
        <f t="shared" si="0"/>
        <v>#DIV/0!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/>
      <c r="E37" s="44"/>
      <c r="F37" s="44"/>
      <c r="G37" s="44">
        <f t="shared" si="1"/>
        <v>0</v>
      </c>
      <c r="H37" s="44"/>
      <c r="I37" s="44"/>
      <c r="J37" s="45" t="e">
        <f t="shared" si="0"/>
        <v>#DIV/0!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/>
      <c r="E38" s="44"/>
      <c r="F38" s="44"/>
      <c r="G38" s="44">
        <f t="shared" si="1"/>
        <v>0</v>
      </c>
      <c r="H38" s="44"/>
      <c r="I38" s="44"/>
      <c r="J38" s="45" t="e">
        <f t="shared" si="0"/>
        <v>#DIV/0!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/>
      <c r="E39" s="44"/>
      <c r="F39" s="44"/>
      <c r="G39" s="44">
        <f t="shared" si="1"/>
        <v>0</v>
      </c>
      <c r="H39" s="44"/>
      <c r="I39" s="44"/>
      <c r="J39" s="45" t="e">
        <f t="shared" si="0"/>
        <v>#DIV/0!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/>
      <c r="E40" s="44"/>
      <c r="F40" s="44"/>
      <c r="G40" s="44">
        <f t="shared" si="1"/>
        <v>0</v>
      </c>
      <c r="H40" s="44"/>
      <c r="I40" s="44"/>
      <c r="J40" s="45" t="e">
        <f t="shared" si="0"/>
        <v>#DIV/0!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/>
      <c r="E41" s="44"/>
      <c r="F41" s="44"/>
      <c r="G41" s="44">
        <f t="shared" si="1"/>
        <v>0</v>
      </c>
      <c r="H41" s="44"/>
      <c r="I41" s="44"/>
      <c r="J41" s="45" t="e">
        <f t="shared" si="0"/>
        <v>#DIV/0!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/>
      <c r="E42" s="44"/>
      <c r="F42" s="44"/>
      <c r="G42" s="44">
        <f t="shared" si="1"/>
        <v>0</v>
      </c>
      <c r="H42" s="44"/>
      <c r="I42" s="44"/>
      <c r="J42" s="45" t="e">
        <f t="shared" si="0"/>
        <v>#DIV/0!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/>
      <c r="E43" s="44"/>
      <c r="F43" s="44"/>
      <c r="G43" s="44">
        <f t="shared" si="1"/>
        <v>0</v>
      </c>
      <c r="H43" s="44"/>
      <c r="I43" s="44"/>
      <c r="J43" s="45" t="e">
        <f t="shared" si="0"/>
        <v>#DIV/0!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/>
      <c r="E44" s="44"/>
      <c r="F44" s="44"/>
      <c r="G44" s="44">
        <f t="shared" si="1"/>
        <v>0</v>
      </c>
      <c r="H44" s="44"/>
      <c r="I44" s="44"/>
      <c r="J44" s="45" t="e">
        <f t="shared" si="0"/>
        <v>#DIV/0!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/>
      <c r="E45" s="44"/>
      <c r="F45" s="44"/>
      <c r="G45" s="44">
        <f t="shared" si="1"/>
        <v>0</v>
      </c>
      <c r="H45" s="44"/>
      <c r="I45" s="44"/>
      <c r="J45" s="45" t="e">
        <f t="shared" si="0"/>
        <v>#DIV/0!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/>
      <c r="E46" s="44"/>
      <c r="F46" s="44"/>
      <c r="G46" s="44">
        <f t="shared" si="1"/>
        <v>0</v>
      </c>
      <c r="H46" s="44"/>
      <c r="I46" s="44"/>
      <c r="J46" s="45" t="e">
        <f t="shared" si="0"/>
        <v>#DIV/0!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/>
      <c r="E47" s="44"/>
      <c r="F47" s="44"/>
      <c r="G47" s="44">
        <f t="shared" si="1"/>
        <v>0</v>
      </c>
      <c r="H47" s="44"/>
      <c r="I47" s="44"/>
      <c r="J47" s="45" t="e">
        <f t="shared" si="0"/>
        <v>#DIV/0!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/>
      <c r="E48" s="44"/>
      <c r="F48" s="44"/>
      <c r="G48" s="44">
        <f t="shared" si="1"/>
        <v>0</v>
      </c>
      <c r="H48" s="44"/>
      <c r="I48" s="44"/>
      <c r="J48" s="45" t="e">
        <f t="shared" si="0"/>
        <v>#DIV/0!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/>
      <c r="E49" s="44"/>
      <c r="F49" s="44"/>
      <c r="G49" s="44">
        <f t="shared" si="1"/>
        <v>0</v>
      </c>
      <c r="H49" s="44"/>
      <c r="I49" s="44"/>
      <c r="J49" s="45" t="e">
        <f t="shared" si="0"/>
        <v>#DIV/0!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/>
      <c r="E50" s="44"/>
      <c r="F50" s="44"/>
      <c r="G50" s="44">
        <f t="shared" si="1"/>
        <v>0</v>
      </c>
      <c r="H50" s="44"/>
      <c r="I50" s="44"/>
      <c r="J50" s="45" t="e">
        <f t="shared" si="0"/>
        <v>#DIV/0!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/>
      <c r="E51" s="44"/>
      <c r="F51" s="44"/>
      <c r="G51" s="44">
        <f t="shared" si="1"/>
        <v>0</v>
      </c>
      <c r="H51" s="44"/>
      <c r="I51" s="44"/>
      <c r="J51" s="45" t="e">
        <f t="shared" si="0"/>
        <v>#DIV/0!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/>
      <c r="E52" s="44"/>
      <c r="F52" s="44"/>
      <c r="G52" s="44">
        <f t="shared" si="1"/>
        <v>0</v>
      </c>
      <c r="H52" s="44"/>
      <c r="I52" s="44"/>
      <c r="J52" s="45" t="e">
        <f t="shared" si="0"/>
        <v>#DIV/0!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/>
      <c r="E53" s="44"/>
      <c r="F53" s="44"/>
      <c r="G53" s="44">
        <f t="shared" si="1"/>
        <v>0</v>
      </c>
      <c r="H53" s="44"/>
      <c r="I53" s="44"/>
      <c r="J53" s="45" t="e">
        <f t="shared" si="0"/>
        <v>#DIV/0!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/>
      <c r="E54" s="44"/>
      <c r="F54" s="44"/>
      <c r="G54" s="44">
        <f t="shared" si="1"/>
        <v>0</v>
      </c>
      <c r="H54" s="44"/>
      <c r="I54" s="44"/>
      <c r="J54" s="45" t="e">
        <f t="shared" si="0"/>
        <v>#DIV/0!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/>
      <c r="E55" s="44"/>
      <c r="F55" s="44"/>
      <c r="G55" s="44">
        <f t="shared" si="1"/>
        <v>0</v>
      </c>
      <c r="H55" s="44"/>
      <c r="I55" s="44"/>
      <c r="J55" s="45" t="e">
        <f t="shared" si="0"/>
        <v>#DIV/0!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/>
      <c r="E56" s="44"/>
      <c r="F56" s="44"/>
      <c r="G56" s="44">
        <f t="shared" si="1"/>
        <v>0</v>
      </c>
      <c r="H56" s="44"/>
      <c r="I56" s="44"/>
      <c r="J56" s="45" t="e">
        <f t="shared" si="0"/>
        <v>#DIV/0!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/>
      <c r="E57" s="44"/>
      <c r="F57" s="44"/>
      <c r="G57" s="44">
        <f t="shared" si="1"/>
        <v>0</v>
      </c>
      <c r="H57" s="44"/>
      <c r="I57" s="44"/>
      <c r="J57" s="45" t="e">
        <f t="shared" si="0"/>
        <v>#DIV/0!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/>
      <c r="E58" s="44"/>
      <c r="F58" s="44"/>
      <c r="G58" s="44">
        <f t="shared" si="1"/>
        <v>0</v>
      </c>
      <c r="H58" s="44"/>
      <c r="I58" s="44"/>
      <c r="J58" s="45" t="e">
        <f t="shared" si="0"/>
        <v>#DIV/0!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/>
      <c r="E59" s="44"/>
      <c r="F59" s="44"/>
      <c r="G59" s="44">
        <f t="shared" si="1"/>
        <v>0</v>
      </c>
      <c r="H59" s="44"/>
      <c r="I59" s="44"/>
      <c r="J59" s="45" t="e">
        <f t="shared" si="0"/>
        <v>#DIV/0!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/>
      <c r="E60" s="44"/>
      <c r="F60" s="44"/>
      <c r="G60" s="44">
        <f t="shared" si="1"/>
        <v>0</v>
      </c>
      <c r="H60" s="44"/>
      <c r="I60" s="44"/>
      <c r="J60" s="45" t="e">
        <f t="shared" si="0"/>
        <v>#DIV/0!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/>
      <c r="E61" s="44"/>
      <c r="F61" s="44"/>
      <c r="G61" s="44">
        <f t="shared" si="1"/>
        <v>0</v>
      </c>
      <c r="H61" s="44"/>
      <c r="I61" s="44"/>
      <c r="J61" s="45" t="e">
        <f t="shared" si="0"/>
        <v>#DIV/0!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/>
      <c r="E62" s="44"/>
      <c r="F62" s="44"/>
      <c r="G62" s="44">
        <f t="shared" si="1"/>
        <v>0</v>
      </c>
      <c r="H62" s="44"/>
      <c r="I62" s="44"/>
      <c r="J62" s="45" t="e">
        <f t="shared" si="0"/>
        <v>#DIV/0!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/>
      <c r="E63" s="44"/>
      <c r="F63" s="44"/>
      <c r="G63" s="44">
        <f t="shared" si="1"/>
        <v>0</v>
      </c>
      <c r="H63" s="44"/>
      <c r="I63" s="44"/>
      <c r="J63" s="45" t="e">
        <f t="shared" si="0"/>
        <v>#DIV/0!</v>
      </c>
    </row>
    <row r="64" spans="1:10" x14ac:dyDescent="0.2">
      <c r="A64" s="16" t="s">
        <v>181</v>
      </c>
      <c r="B64" s="16" t="s">
        <v>180</v>
      </c>
      <c r="C64" s="16" t="s">
        <v>402</v>
      </c>
      <c r="D64" s="44"/>
      <c r="E64" s="44"/>
      <c r="F64" s="44"/>
      <c r="G64" s="44">
        <f t="shared" si="1"/>
        <v>0</v>
      </c>
      <c r="H64" s="44"/>
      <c r="I64" s="44"/>
      <c r="J64" s="45" t="e">
        <f t="shared" si="0"/>
        <v>#DIV/0!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/>
      <c r="E65" s="44"/>
      <c r="F65" s="44"/>
      <c r="G65" s="44">
        <f t="shared" si="1"/>
        <v>0</v>
      </c>
      <c r="H65" s="44"/>
      <c r="I65" s="44"/>
      <c r="J65" s="45" t="e">
        <f t="shared" si="0"/>
        <v>#DIV/0!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/>
      <c r="E66" s="44"/>
      <c r="F66" s="44"/>
      <c r="G66" s="44">
        <f t="shared" si="1"/>
        <v>0</v>
      </c>
      <c r="H66" s="44"/>
      <c r="I66" s="44"/>
      <c r="J66" s="45" t="e">
        <f t="shared" si="0"/>
        <v>#DIV/0!</v>
      </c>
    </row>
    <row r="67" spans="1:10" x14ac:dyDescent="0.2">
      <c r="A67" s="16" t="s">
        <v>390</v>
      </c>
      <c r="B67" s="16" t="s">
        <v>180</v>
      </c>
      <c r="C67" s="16" t="s">
        <v>403</v>
      </c>
      <c r="D67" s="44"/>
      <c r="E67" s="44"/>
      <c r="F67" s="44"/>
      <c r="G67" s="44">
        <f t="shared" si="1"/>
        <v>0</v>
      </c>
      <c r="H67" s="44"/>
      <c r="I67" s="44"/>
      <c r="J67" s="45" t="e">
        <f t="shared" si="0"/>
        <v>#DIV/0!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/>
      <c r="E68" s="44"/>
      <c r="F68" s="44"/>
      <c r="G68" s="44">
        <f t="shared" si="1"/>
        <v>0</v>
      </c>
      <c r="H68" s="44"/>
      <c r="I68" s="44"/>
      <c r="J68" s="45" t="e">
        <f t="shared" si="0"/>
        <v>#DIV/0!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/>
      <c r="E69" s="44"/>
      <c r="F69" s="44"/>
      <c r="G69" s="44">
        <f t="shared" si="1"/>
        <v>0</v>
      </c>
      <c r="H69" s="44"/>
      <c r="I69" s="44"/>
      <c r="J69" s="45" t="e">
        <f t="shared" si="0"/>
        <v>#DIV/0!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/>
      <c r="E70" s="44"/>
      <c r="F70" s="44"/>
      <c r="G70" s="44">
        <f t="shared" si="1"/>
        <v>0</v>
      </c>
      <c r="H70" s="44"/>
      <c r="I70" s="44"/>
      <c r="J70" s="45" t="e">
        <f t="shared" si="0"/>
        <v>#DIV/0!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/>
      <c r="E71" s="44"/>
      <c r="F71" s="44"/>
      <c r="G71" s="44">
        <f t="shared" si="1"/>
        <v>0</v>
      </c>
      <c r="H71" s="44"/>
      <c r="I71" s="44"/>
      <c r="J71" s="45" t="e">
        <f t="shared" si="0"/>
        <v>#DIV/0!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/>
      <c r="E72" s="44"/>
      <c r="F72" s="44"/>
      <c r="G72" s="44">
        <f t="shared" si="1"/>
        <v>0</v>
      </c>
      <c r="H72" s="44"/>
      <c r="I72" s="44"/>
      <c r="J72" s="45" t="e">
        <f t="shared" si="0"/>
        <v>#DIV/0!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/>
      <c r="E73" s="44"/>
      <c r="F73" s="44"/>
      <c r="G73" s="44">
        <f t="shared" si="1"/>
        <v>0</v>
      </c>
      <c r="H73" s="44"/>
      <c r="I73" s="44"/>
      <c r="J73" s="45" t="e">
        <f t="shared" si="0"/>
        <v>#DIV/0!</v>
      </c>
    </row>
    <row r="74" spans="1:10" x14ac:dyDescent="0.2">
      <c r="A74" s="16" t="s">
        <v>201</v>
      </c>
      <c r="B74" s="16" t="s">
        <v>180</v>
      </c>
      <c r="C74" s="16" t="s">
        <v>420</v>
      </c>
      <c r="D74" s="44"/>
      <c r="E74" s="44"/>
      <c r="F74" s="44"/>
      <c r="G74" s="44">
        <f t="shared" si="1"/>
        <v>0</v>
      </c>
      <c r="H74" s="44"/>
      <c r="I74" s="44"/>
      <c r="J74" s="45" t="e">
        <f t="shared" si="0"/>
        <v>#DIV/0!</v>
      </c>
    </row>
    <row r="75" spans="1:10" x14ac:dyDescent="0.2">
      <c r="A75" s="16" t="s">
        <v>203</v>
      </c>
      <c r="B75" s="16" t="s">
        <v>180</v>
      </c>
      <c r="C75" s="16" t="s">
        <v>421</v>
      </c>
      <c r="D75" s="44"/>
      <c r="E75" s="44"/>
      <c r="F75" s="44"/>
      <c r="G75" s="44">
        <f t="shared" si="1"/>
        <v>0</v>
      </c>
      <c r="H75" s="44"/>
      <c r="I75" s="44"/>
      <c r="J75" s="45" t="e">
        <f t="shared" si="0"/>
        <v>#DIV/0!</v>
      </c>
    </row>
    <row r="76" spans="1:10" x14ac:dyDescent="0.2">
      <c r="A76" s="16" t="s">
        <v>396</v>
      </c>
      <c r="B76" s="16" t="s">
        <v>180</v>
      </c>
      <c r="C76" s="16" t="s">
        <v>422</v>
      </c>
      <c r="D76" s="44"/>
      <c r="E76" s="44"/>
      <c r="F76" s="44"/>
      <c r="G76" s="44">
        <f t="shared" si="1"/>
        <v>0</v>
      </c>
      <c r="H76" s="44"/>
      <c r="I76" s="44"/>
      <c r="J76" s="45" t="e">
        <f t="shared" ref="J76:J113" si="2">G76/I76</f>
        <v>#DIV/0!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/>
      <c r="E77" s="44"/>
      <c r="F77" s="44"/>
      <c r="G77" s="44">
        <f>SUM(D77:F77)</f>
        <v>0</v>
      </c>
      <c r="H77" s="44"/>
      <c r="I77" s="44"/>
      <c r="J77" s="45" t="e">
        <f>G77/I77</f>
        <v>#DIV/0!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/>
      <c r="E78" s="44"/>
      <c r="F78" s="44"/>
      <c r="G78" s="44">
        <f t="shared" ref="G78:G112" si="3">SUM(D78:F78)</f>
        <v>0</v>
      </c>
      <c r="H78" s="44"/>
      <c r="I78" s="44"/>
      <c r="J78" s="45" t="e">
        <f t="shared" si="2"/>
        <v>#DIV/0!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/>
      <c r="E79" s="44"/>
      <c r="F79" s="44"/>
      <c r="G79" s="44">
        <f t="shared" si="3"/>
        <v>0</v>
      </c>
      <c r="H79" s="44"/>
      <c r="I79" s="44"/>
      <c r="J79" s="45" t="e">
        <f t="shared" si="2"/>
        <v>#DIV/0!</v>
      </c>
    </row>
    <row r="80" spans="1:10" x14ac:dyDescent="0.2">
      <c r="A80" s="34" t="s">
        <v>406</v>
      </c>
      <c r="B80" s="16" t="s">
        <v>210</v>
      </c>
      <c r="C80" s="16" t="s">
        <v>407</v>
      </c>
      <c r="D80" s="44"/>
      <c r="E80" s="44"/>
      <c r="F80" s="44"/>
      <c r="G80" s="44">
        <f t="shared" si="3"/>
        <v>0</v>
      </c>
      <c r="H80" s="44"/>
      <c r="I80" s="44"/>
      <c r="J80" s="45" t="e">
        <f t="shared" si="2"/>
        <v>#DIV/0!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/>
      <c r="E81" s="44"/>
      <c r="F81" s="44"/>
      <c r="G81" s="44">
        <f t="shared" si="3"/>
        <v>0</v>
      </c>
      <c r="H81" s="44"/>
      <c r="I81" s="44"/>
      <c r="J81" s="45" t="e">
        <f t="shared" si="2"/>
        <v>#DIV/0!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/>
      <c r="E82" s="44"/>
      <c r="F82" s="44"/>
      <c r="G82" s="44">
        <f t="shared" si="3"/>
        <v>0</v>
      </c>
      <c r="H82" s="44"/>
      <c r="I82" s="44"/>
      <c r="J82" s="45" t="e">
        <f t="shared" si="2"/>
        <v>#DIV/0!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/>
      <c r="E83" s="44"/>
      <c r="F83" s="44"/>
      <c r="G83" s="44">
        <f t="shared" si="3"/>
        <v>0</v>
      </c>
      <c r="H83" s="44"/>
      <c r="I83" s="44"/>
      <c r="J83" s="45" t="e">
        <f t="shared" si="2"/>
        <v>#DIV/0!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/>
      <c r="E84" s="44"/>
      <c r="F84" s="44"/>
      <c r="G84" s="44">
        <f t="shared" si="3"/>
        <v>0</v>
      </c>
      <c r="H84" s="44"/>
      <c r="I84" s="44"/>
      <c r="J84" s="45" t="e">
        <f t="shared" si="2"/>
        <v>#DIV/0!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/>
      <c r="E85" s="44"/>
      <c r="F85" s="44"/>
      <c r="G85" s="44">
        <f t="shared" si="3"/>
        <v>0</v>
      </c>
      <c r="H85" s="44"/>
      <c r="I85" s="44"/>
      <c r="J85" s="45" t="e">
        <f t="shared" si="2"/>
        <v>#DIV/0!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/>
      <c r="E86" s="44"/>
      <c r="F86" s="44"/>
      <c r="G86" s="44">
        <f t="shared" si="3"/>
        <v>0</v>
      </c>
      <c r="H86" s="44"/>
      <c r="I86" s="44"/>
      <c r="J86" s="45" t="e">
        <f t="shared" si="2"/>
        <v>#DIV/0!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/>
      <c r="E87" s="44"/>
      <c r="F87" s="44"/>
      <c r="G87" s="44">
        <f t="shared" si="3"/>
        <v>0</v>
      </c>
      <c r="H87" s="44"/>
      <c r="I87" s="44"/>
      <c r="J87" s="45" t="e">
        <f t="shared" si="2"/>
        <v>#DIV/0!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/>
      <c r="E88" s="44"/>
      <c r="F88" s="44"/>
      <c r="G88" s="44">
        <f t="shared" si="3"/>
        <v>0</v>
      </c>
      <c r="H88" s="44"/>
      <c r="I88" s="44"/>
      <c r="J88" s="45" t="e">
        <f t="shared" si="2"/>
        <v>#DIV/0!</v>
      </c>
    </row>
    <row r="89" spans="1:10" x14ac:dyDescent="0.2">
      <c r="A89" s="16" t="s">
        <v>235</v>
      </c>
      <c r="B89" s="16" t="s">
        <v>236</v>
      </c>
      <c r="C89" s="16" t="s">
        <v>237</v>
      </c>
      <c r="D89" s="44"/>
      <c r="E89" s="44"/>
      <c r="F89" s="44"/>
      <c r="G89" s="44">
        <f t="shared" si="3"/>
        <v>0</v>
      </c>
      <c r="H89" s="44"/>
      <c r="I89" s="44"/>
      <c r="J89" s="45" t="e">
        <f t="shared" si="2"/>
        <v>#DIV/0!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/>
      <c r="E90" s="44"/>
      <c r="F90" s="44"/>
      <c r="G90" s="44">
        <f t="shared" si="3"/>
        <v>0</v>
      </c>
      <c r="H90" s="44"/>
      <c r="I90" s="44"/>
      <c r="J90" s="45" t="e">
        <f t="shared" si="2"/>
        <v>#DIV/0!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/>
      <c r="E91" s="44"/>
      <c r="F91" s="44"/>
      <c r="G91" s="44">
        <f t="shared" si="3"/>
        <v>0</v>
      </c>
      <c r="H91" s="44"/>
      <c r="I91" s="44"/>
      <c r="J91" s="45" t="e">
        <f t="shared" si="2"/>
        <v>#DIV/0!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/>
      <c r="E92" s="44"/>
      <c r="F92" s="44"/>
      <c r="G92" s="44">
        <f t="shared" si="3"/>
        <v>0</v>
      </c>
      <c r="H92" s="44"/>
      <c r="I92" s="44"/>
      <c r="J92" s="45" t="e">
        <f t="shared" si="2"/>
        <v>#DIV/0!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/>
      <c r="E93" s="44"/>
      <c r="F93" s="44"/>
      <c r="G93" s="44">
        <f t="shared" si="3"/>
        <v>0</v>
      </c>
      <c r="H93" s="44"/>
      <c r="I93" s="44"/>
      <c r="J93" s="45" t="e">
        <f t="shared" si="2"/>
        <v>#DIV/0!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/>
      <c r="E94" s="44"/>
      <c r="F94" s="44"/>
      <c r="G94" s="44">
        <f t="shared" si="3"/>
        <v>0</v>
      </c>
      <c r="H94" s="44"/>
      <c r="I94" s="44"/>
      <c r="J94" s="45" t="e">
        <f t="shared" si="2"/>
        <v>#DIV/0!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/>
      <c r="E95" s="44"/>
      <c r="F95" s="44"/>
      <c r="G95" s="44">
        <f t="shared" si="3"/>
        <v>0</v>
      </c>
      <c r="H95" s="44"/>
      <c r="I95" s="44"/>
      <c r="J95" s="45" t="e">
        <f t="shared" si="2"/>
        <v>#DIV/0!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/>
      <c r="E96" s="44"/>
      <c r="F96" s="44"/>
      <c r="G96" s="44">
        <f t="shared" si="3"/>
        <v>0</v>
      </c>
      <c r="H96" s="44"/>
      <c r="I96" s="44"/>
      <c r="J96" s="45" t="e">
        <f t="shared" si="2"/>
        <v>#DIV/0!</v>
      </c>
    </row>
    <row r="97" spans="1:10" x14ac:dyDescent="0.2">
      <c r="A97" s="16" t="s">
        <v>260</v>
      </c>
      <c r="B97" s="16" t="s">
        <v>258</v>
      </c>
      <c r="C97" s="16" t="s">
        <v>410</v>
      </c>
      <c r="D97" s="44"/>
      <c r="E97" s="44"/>
      <c r="F97" s="44"/>
      <c r="G97" s="44">
        <f t="shared" si="3"/>
        <v>0</v>
      </c>
      <c r="H97" s="44"/>
      <c r="I97" s="44"/>
      <c r="J97" s="45" t="e">
        <f t="shared" si="2"/>
        <v>#DIV/0!</v>
      </c>
    </row>
    <row r="98" spans="1:10" x14ac:dyDescent="0.2">
      <c r="A98" s="16" t="s">
        <v>261</v>
      </c>
      <c r="B98" s="16" t="s">
        <v>258</v>
      </c>
      <c r="C98" s="16" t="s">
        <v>411</v>
      </c>
      <c r="D98" s="44"/>
      <c r="E98" s="44"/>
      <c r="F98" s="44"/>
      <c r="G98" s="44">
        <f t="shared" si="3"/>
        <v>0</v>
      </c>
      <c r="H98" s="44"/>
      <c r="I98" s="44"/>
      <c r="J98" s="45" t="e">
        <f t="shared" si="2"/>
        <v>#DIV/0!</v>
      </c>
    </row>
    <row r="99" spans="1:10" x14ac:dyDescent="0.2">
      <c r="A99" s="16" t="s">
        <v>262</v>
      </c>
      <c r="B99" s="16" t="s">
        <v>258</v>
      </c>
      <c r="C99" s="16" t="s">
        <v>412</v>
      </c>
      <c r="D99" s="44"/>
      <c r="E99" s="44"/>
      <c r="F99" s="44"/>
      <c r="G99" s="44">
        <f t="shared" si="3"/>
        <v>0</v>
      </c>
      <c r="H99" s="44"/>
      <c r="I99" s="44"/>
      <c r="J99" s="45" t="e">
        <f t="shared" si="2"/>
        <v>#DIV/0!</v>
      </c>
    </row>
    <row r="100" spans="1:10" x14ac:dyDescent="0.2">
      <c r="A100" s="16" t="s">
        <v>263</v>
      </c>
      <c r="B100" s="16" t="s">
        <v>258</v>
      </c>
      <c r="C100" s="16" t="s">
        <v>413</v>
      </c>
      <c r="D100" s="44"/>
      <c r="E100" s="44"/>
      <c r="F100" s="44"/>
      <c r="G100" s="44">
        <f t="shared" si="3"/>
        <v>0</v>
      </c>
      <c r="H100" s="44"/>
      <c r="I100" s="44"/>
      <c r="J100" s="45" t="e">
        <f t="shared" si="2"/>
        <v>#DIV/0!</v>
      </c>
    </row>
    <row r="101" spans="1:10" x14ac:dyDescent="0.2">
      <c r="A101" s="16" t="s">
        <v>264</v>
      </c>
      <c r="B101" s="16" t="s">
        <v>258</v>
      </c>
      <c r="C101" s="16" t="s">
        <v>414</v>
      </c>
      <c r="D101" s="44"/>
      <c r="E101" s="44"/>
      <c r="F101" s="44"/>
      <c r="G101" s="44">
        <f t="shared" si="3"/>
        <v>0</v>
      </c>
      <c r="H101" s="44"/>
      <c r="I101" s="44"/>
      <c r="J101" s="45" t="e">
        <f t="shared" si="2"/>
        <v>#DIV/0!</v>
      </c>
    </row>
    <row r="102" spans="1:10" x14ac:dyDescent="0.2">
      <c r="A102" s="16" t="s">
        <v>265</v>
      </c>
      <c r="B102" s="16" t="s">
        <v>258</v>
      </c>
      <c r="C102" s="16" t="s">
        <v>415</v>
      </c>
      <c r="D102" s="44"/>
      <c r="E102" s="44"/>
      <c r="F102" s="44"/>
      <c r="G102" s="44">
        <f t="shared" si="3"/>
        <v>0</v>
      </c>
      <c r="H102" s="44"/>
      <c r="I102" s="44"/>
      <c r="J102" s="45" t="e">
        <f t="shared" si="2"/>
        <v>#DIV/0!</v>
      </c>
    </row>
    <row r="103" spans="1:10" x14ac:dyDescent="0.2">
      <c r="A103" s="16" t="s">
        <v>266</v>
      </c>
      <c r="B103" s="16" t="s">
        <v>258</v>
      </c>
      <c r="C103" s="16" t="s">
        <v>416</v>
      </c>
      <c r="D103" s="44"/>
      <c r="E103" s="44"/>
      <c r="F103" s="44"/>
      <c r="G103" s="44">
        <f t="shared" si="3"/>
        <v>0</v>
      </c>
      <c r="H103" s="44"/>
      <c r="I103" s="44"/>
      <c r="J103" s="45" t="e">
        <f t="shared" si="2"/>
        <v>#DIV/0!</v>
      </c>
    </row>
    <row r="104" spans="1:10" x14ac:dyDescent="0.2">
      <c r="A104" s="16" t="s">
        <v>267</v>
      </c>
      <c r="B104" s="16" t="s">
        <v>258</v>
      </c>
      <c r="C104" s="16" t="s">
        <v>417</v>
      </c>
      <c r="D104" s="44"/>
      <c r="E104" s="44"/>
      <c r="F104" s="44"/>
      <c r="G104" s="44">
        <f t="shared" si="3"/>
        <v>0</v>
      </c>
      <c r="H104" s="44"/>
      <c r="I104" s="44"/>
      <c r="J104" s="45" t="e">
        <f t="shared" si="2"/>
        <v>#DIV/0!</v>
      </c>
    </row>
    <row r="105" spans="1:10" x14ac:dyDescent="0.2">
      <c r="A105" s="16" t="s">
        <v>288</v>
      </c>
      <c r="B105" s="16" t="s">
        <v>258</v>
      </c>
      <c r="C105" s="16" t="s">
        <v>418</v>
      </c>
      <c r="D105" s="44"/>
      <c r="E105" s="44"/>
      <c r="F105" s="44"/>
      <c r="G105" s="44">
        <f t="shared" si="3"/>
        <v>0</v>
      </c>
      <c r="H105" s="44"/>
      <c r="I105" s="44"/>
      <c r="J105" s="45" t="e">
        <f t="shared" si="2"/>
        <v>#DIV/0!</v>
      </c>
    </row>
    <row r="106" spans="1:10" x14ac:dyDescent="0.2">
      <c r="A106" s="16" t="s">
        <v>382</v>
      </c>
      <c r="B106" s="16" t="s">
        <v>258</v>
      </c>
      <c r="C106" s="16" t="s">
        <v>419</v>
      </c>
      <c r="D106" s="44"/>
      <c r="E106" s="44"/>
      <c r="F106" s="44"/>
      <c r="G106" s="44">
        <f t="shared" si="3"/>
        <v>0</v>
      </c>
      <c r="H106" s="44"/>
      <c r="I106" s="44"/>
      <c r="J106" s="45" t="e">
        <f t="shared" si="2"/>
        <v>#DIV/0!</v>
      </c>
    </row>
    <row r="107" spans="1:10" x14ac:dyDescent="0.2">
      <c r="A107" s="16" t="s">
        <v>268</v>
      </c>
      <c r="B107" s="16" t="s">
        <v>269</v>
      </c>
      <c r="C107" s="16" t="s">
        <v>269</v>
      </c>
      <c r="D107" s="44"/>
      <c r="E107" s="44"/>
      <c r="F107" s="44"/>
      <c r="G107" s="44">
        <f t="shared" si="3"/>
        <v>0</v>
      </c>
      <c r="H107" s="44"/>
      <c r="I107" s="44"/>
      <c r="J107" s="45" t="e">
        <f t="shared" si="2"/>
        <v>#DIV/0!</v>
      </c>
    </row>
    <row r="108" spans="1:10" x14ac:dyDescent="0.2">
      <c r="A108" s="16" t="s">
        <v>270</v>
      </c>
      <c r="B108" s="16" t="s">
        <v>269</v>
      </c>
      <c r="C108" s="16" t="s">
        <v>271</v>
      </c>
      <c r="D108" s="44"/>
      <c r="E108" s="44"/>
      <c r="F108" s="44"/>
      <c r="G108" s="44">
        <f t="shared" si="3"/>
        <v>0</v>
      </c>
      <c r="H108" s="44"/>
      <c r="I108" s="44"/>
      <c r="J108" s="45" t="e">
        <f t="shared" si="2"/>
        <v>#DIV/0!</v>
      </c>
    </row>
    <row r="109" spans="1:10" x14ac:dyDescent="0.2">
      <c r="A109" s="16" t="s">
        <v>272</v>
      </c>
      <c r="B109" s="16" t="s">
        <v>273</v>
      </c>
      <c r="C109" s="16" t="s">
        <v>274</v>
      </c>
      <c r="D109" s="44"/>
      <c r="E109" s="44"/>
      <c r="F109" s="44"/>
      <c r="G109" s="44">
        <f t="shared" si="3"/>
        <v>0</v>
      </c>
      <c r="H109" s="44"/>
      <c r="I109" s="44"/>
      <c r="J109" s="45" t="e">
        <f t="shared" si="2"/>
        <v>#DIV/0!</v>
      </c>
    </row>
    <row r="110" spans="1:10" x14ac:dyDescent="0.2">
      <c r="A110" s="16" t="s">
        <v>275</v>
      </c>
      <c r="B110" s="16" t="s">
        <v>276</v>
      </c>
      <c r="C110" s="16" t="s">
        <v>277</v>
      </c>
      <c r="D110" s="44"/>
      <c r="E110" s="44"/>
      <c r="F110" s="44"/>
      <c r="G110" s="44">
        <f t="shared" si="3"/>
        <v>0</v>
      </c>
      <c r="H110" s="44"/>
      <c r="I110" s="44"/>
      <c r="J110" s="45" t="e">
        <f t="shared" si="2"/>
        <v>#DIV/0!</v>
      </c>
    </row>
    <row r="111" spans="1:10" x14ac:dyDescent="0.2">
      <c r="A111" s="16" t="s">
        <v>278</v>
      </c>
      <c r="B111" s="16" t="s">
        <v>279</v>
      </c>
      <c r="C111" s="16" t="s">
        <v>279</v>
      </c>
      <c r="D111" s="44"/>
      <c r="E111" s="44"/>
      <c r="F111" s="44"/>
      <c r="G111" s="44">
        <f t="shared" si="3"/>
        <v>0</v>
      </c>
      <c r="H111" s="44"/>
      <c r="I111" s="44"/>
      <c r="J111" s="45" t="e">
        <f>G111/I111</f>
        <v>#DIV/0!</v>
      </c>
    </row>
    <row r="112" spans="1:10" ht="13.5" thickBot="1" x14ac:dyDescent="0.25">
      <c r="A112" s="34" t="s">
        <v>409</v>
      </c>
      <c r="B112" s="16" t="s">
        <v>279</v>
      </c>
      <c r="C112" s="16" t="s">
        <v>408</v>
      </c>
      <c r="D112" s="44"/>
      <c r="E112" s="44"/>
      <c r="F112" s="44"/>
      <c r="G112" s="44">
        <f t="shared" si="3"/>
        <v>0</v>
      </c>
      <c r="H112" s="44"/>
      <c r="I112" s="44"/>
      <c r="J112" s="45" t="e">
        <f>G112/I112</f>
        <v>#DIV/0!</v>
      </c>
    </row>
    <row r="113" spans="1:10" ht="13.5" thickTop="1" x14ac:dyDescent="0.2">
      <c r="A113" s="32" t="s">
        <v>280</v>
      </c>
      <c r="B113" s="32"/>
      <c r="C113" s="32"/>
      <c r="D113" s="46">
        <f>SUM(D3:D112)</f>
        <v>0</v>
      </c>
      <c r="E113" s="46">
        <f>SUM(E3:E112)</f>
        <v>0</v>
      </c>
      <c r="F113" s="46">
        <f>SUM(F3:F112)</f>
        <v>0</v>
      </c>
      <c r="G113" s="46">
        <f t="shared" ref="G113" si="4">D113+E113+F113</f>
        <v>0</v>
      </c>
      <c r="H113" s="46">
        <f>SUM(H3:H112)</f>
        <v>0</v>
      </c>
      <c r="I113" s="46">
        <f>SUM(I3:I112)</f>
        <v>0</v>
      </c>
      <c r="J113" s="47" t="e">
        <f t="shared" si="2"/>
        <v>#DIV/0!</v>
      </c>
    </row>
    <row r="115" spans="1:10" x14ac:dyDescent="0.2">
      <c r="A115" s="13" t="s">
        <v>452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36"/>
  <sheetViews>
    <sheetView zoomScaleNormal="100" workbookViewId="0">
      <pane xSplit="3" ySplit="2" topLeftCell="D87" activePane="bottomRight" state="frozen"/>
      <selection activeCell="K75" sqref="K75"/>
      <selection pane="topRight" activeCell="K75" sqref="K75"/>
      <selection pane="bottomLeft" activeCell="K75" sqref="K75"/>
      <selection pane="bottomRight" activeCell="V108" sqref="V108"/>
    </sheetView>
  </sheetViews>
  <sheetFormatPr defaultColWidth="5.7109375" defaultRowHeight="12.75" x14ac:dyDescent="0.2"/>
  <cols>
    <col min="1" max="1" width="6.7109375" style="22" customWidth="1"/>
    <col min="2" max="2" width="11.28515625" style="17" bestFit="1" customWidth="1"/>
    <col min="3" max="3" width="26.42578125" style="17" bestFit="1" customWidth="1"/>
    <col min="4" max="4" width="6.85546875" style="17" bestFit="1" customWidth="1"/>
    <col min="5" max="9" width="7.28515625" style="17" bestFit="1" customWidth="1"/>
    <col min="10" max="10" width="6.28515625" style="17" bestFit="1" customWidth="1"/>
    <col min="11" max="12" width="7.28515625" style="17" bestFit="1" customWidth="1"/>
    <col min="13" max="13" width="7.28515625" style="17" customWidth="1"/>
    <col min="14" max="15" width="7.28515625" style="17" bestFit="1" customWidth="1"/>
    <col min="16" max="16" width="8.5703125" style="23" customWidth="1"/>
    <col min="17" max="16384" width="5.7109375" style="3"/>
  </cols>
  <sheetData>
    <row r="1" spans="1:17" s="2" customFormat="1" x14ac:dyDescent="0.2">
      <c r="A1" s="67"/>
      <c r="B1" s="68"/>
      <c r="C1" s="69"/>
      <c r="D1" s="124" t="s">
        <v>284</v>
      </c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0" t="s">
        <v>285</v>
      </c>
    </row>
    <row r="2" spans="1:17" s="2" customFormat="1" x14ac:dyDescent="0.2">
      <c r="A2" s="71" t="s">
        <v>0</v>
      </c>
      <c r="B2" s="72" t="s">
        <v>1</v>
      </c>
      <c r="C2" s="72" t="s">
        <v>2</v>
      </c>
      <c r="D2" s="73">
        <v>44927</v>
      </c>
      <c r="E2" s="73">
        <v>44958</v>
      </c>
      <c r="F2" s="73">
        <v>44986</v>
      </c>
      <c r="G2" s="73">
        <v>45017</v>
      </c>
      <c r="H2" s="73">
        <v>45047</v>
      </c>
      <c r="I2" s="73">
        <v>45078</v>
      </c>
      <c r="J2" s="73">
        <v>45108</v>
      </c>
      <c r="K2" s="73">
        <v>45139</v>
      </c>
      <c r="L2" s="73">
        <v>45170</v>
      </c>
      <c r="M2" s="73">
        <v>45200</v>
      </c>
      <c r="N2" s="73">
        <v>45231</v>
      </c>
      <c r="O2" s="73">
        <v>45261</v>
      </c>
      <c r="P2" s="55" t="s">
        <v>286</v>
      </c>
    </row>
    <row r="3" spans="1:17" x14ac:dyDescent="0.2">
      <c r="A3" s="26" t="s">
        <v>9</v>
      </c>
      <c r="B3" s="27" t="s">
        <v>10</v>
      </c>
      <c r="C3" s="27" t="s">
        <v>11</v>
      </c>
      <c r="D3" s="74">
        <f>'[1]Jan 2023'!J3</f>
        <v>0.9642857142857143</v>
      </c>
      <c r="E3" s="74">
        <f>'[1]Feb 2023'!J3</f>
        <v>1.125</v>
      </c>
      <c r="F3" s="74">
        <f>'Mar 2023'!J3</f>
        <v>0.967741935483871</v>
      </c>
      <c r="G3" s="74">
        <f>'Apr 2023'!J3</f>
        <v>1</v>
      </c>
      <c r="H3" s="74">
        <f>'May 2023'!J3</f>
        <v>1.2173913043478262</v>
      </c>
      <c r="I3" s="74">
        <f>'Jun 2023'!J3</f>
        <v>1.2413793103448276</v>
      </c>
      <c r="J3" s="74">
        <f>'Jul 2023'!J3</f>
        <v>0.88461538461538458</v>
      </c>
      <c r="K3" s="74">
        <f>'Aug 2023'!J3</f>
        <v>1.21875</v>
      </c>
      <c r="L3" s="74">
        <f>'Sep 2023'!J3</f>
        <v>1.1851851851851851</v>
      </c>
      <c r="M3" s="74">
        <f>'Oct 2023'!J3</f>
        <v>1.1724137931034482</v>
      </c>
      <c r="N3" s="74">
        <f>'Nov 2023'!J3</f>
        <v>1.2857142857142858</v>
      </c>
      <c r="O3" s="74"/>
      <c r="P3" s="75">
        <f>SUM(D3:O3)/11</f>
        <v>1.1147706284618677</v>
      </c>
      <c r="Q3" s="7"/>
    </row>
    <row r="4" spans="1:17" x14ac:dyDescent="0.2">
      <c r="A4" s="26" t="s">
        <v>12</v>
      </c>
      <c r="B4" s="27" t="s">
        <v>13</v>
      </c>
      <c r="C4" s="27" t="s">
        <v>13</v>
      </c>
      <c r="D4" s="74">
        <f>'[1]Jan 2023'!J4</f>
        <v>1.1923076923076923</v>
      </c>
      <c r="E4" s="74">
        <f>'[1]Feb 2023'!J4</f>
        <v>1.3125</v>
      </c>
      <c r="F4" s="74">
        <f>'Mar 2023'!J4</f>
        <v>1.7058823529411764</v>
      </c>
      <c r="G4" s="74">
        <f>'Apr 2023'!J4</f>
        <v>0.967741935483871</v>
      </c>
      <c r="H4" s="74">
        <f>'May 2023'!J4</f>
        <v>0.80952380952380953</v>
      </c>
      <c r="I4" s="74">
        <f>'Jun 2023'!J4</f>
        <v>0.9285714285714286</v>
      </c>
      <c r="J4" s="74">
        <f>'Jul 2023'!J4</f>
        <v>2.1052631578947367</v>
      </c>
      <c r="K4" s="74">
        <f>'Aug 2023'!J4</f>
        <v>0.7142857142857143</v>
      </c>
      <c r="L4" s="74">
        <f>'Sep 2023'!J4</f>
        <v>1.3333333333333333</v>
      </c>
      <c r="M4" s="74">
        <f>'Oct 2023'!J4</f>
        <v>1</v>
      </c>
      <c r="N4" s="74">
        <f>'Nov 2023'!J4</f>
        <v>0.875</v>
      </c>
      <c r="O4" s="74"/>
      <c r="P4" s="75">
        <f>SUM(D4:O4)/11</f>
        <v>1.1767644931219783</v>
      </c>
    </row>
    <row r="5" spans="1:17" x14ac:dyDescent="0.2">
      <c r="A5" s="26" t="s">
        <v>14</v>
      </c>
      <c r="B5" s="27" t="s">
        <v>15</v>
      </c>
      <c r="C5" s="27" t="s">
        <v>15</v>
      </c>
      <c r="D5" s="74">
        <f>'[1]Jan 2023'!J5</f>
        <v>1</v>
      </c>
      <c r="E5" s="74">
        <f>'[1]Feb 2023'!J5</f>
        <v>1</v>
      </c>
      <c r="F5" s="74">
        <f>'Mar 2023'!J5</f>
        <v>1</v>
      </c>
      <c r="G5" s="74">
        <f>'Apr 2023'!J5</f>
        <v>1</v>
      </c>
      <c r="H5" s="74">
        <f>'May 2023'!J5</f>
        <v>1</v>
      </c>
      <c r="I5" s="74">
        <f>'Jun 2023'!J5</f>
        <v>0.90909090909090906</v>
      </c>
      <c r="J5" s="74">
        <f>'Jul 2023'!J5</f>
        <v>1</v>
      </c>
      <c r="K5" s="74">
        <f>'Aug 2023'!J5</f>
        <v>0.90909090909090906</v>
      </c>
      <c r="L5" s="74">
        <f>'Sep 2023'!J5</f>
        <v>1.1666666666666667</v>
      </c>
      <c r="M5" s="74">
        <f>'Oct 2023'!J5</f>
        <v>1.0909090909090908</v>
      </c>
      <c r="N5" s="74">
        <f>'Nov 2023'!J5</f>
        <v>1.2</v>
      </c>
      <c r="O5" s="74"/>
      <c r="P5" s="75">
        <f t="shared" ref="P5:P65" si="0">SUM(D5:O5)/11</f>
        <v>1.0250688705234159</v>
      </c>
    </row>
    <row r="6" spans="1:17" x14ac:dyDescent="0.2">
      <c r="A6" s="26" t="s">
        <v>16</v>
      </c>
      <c r="B6" s="27" t="s">
        <v>17</v>
      </c>
      <c r="C6" s="27" t="s">
        <v>18</v>
      </c>
      <c r="D6" s="74">
        <f>'[1]Jan 2023'!J6</f>
        <v>0.875</v>
      </c>
      <c r="E6" s="74">
        <f>'[1]Feb 2023'!J6</f>
        <v>0.66666666666666663</v>
      </c>
      <c r="F6" s="74">
        <f>'Mar 2023'!J6</f>
        <v>1.1000000000000001</v>
      </c>
      <c r="G6" s="74">
        <f>'Apr 2023'!J6</f>
        <v>1.3846153846153846</v>
      </c>
      <c r="H6" s="74">
        <f>'May 2023'!J6</f>
        <v>0.96153846153846156</v>
      </c>
      <c r="I6" s="74">
        <f>'Jun 2023'!J6</f>
        <v>0.8529411764705882</v>
      </c>
      <c r="J6" s="74">
        <f>'Jul 2023'!J6</f>
        <v>1</v>
      </c>
      <c r="K6" s="74">
        <f>'Aug 2023'!J6</f>
        <v>1.0454545454545454</v>
      </c>
      <c r="L6" s="74">
        <f>'Sep 2023'!J6</f>
        <v>0.73333333333333328</v>
      </c>
      <c r="M6" s="74">
        <f>'Oct 2023'!J6</f>
        <v>1.125</v>
      </c>
      <c r="N6" s="74">
        <f>'Nov 2023'!J6</f>
        <v>0.96551724137931039</v>
      </c>
      <c r="O6" s="74"/>
      <c r="P6" s="75">
        <f t="shared" si="0"/>
        <v>0.97364243722348076</v>
      </c>
    </row>
    <row r="7" spans="1:17" x14ac:dyDescent="0.2">
      <c r="A7" s="26" t="s">
        <v>19</v>
      </c>
      <c r="B7" s="27" t="s">
        <v>17</v>
      </c>
      <c r="C7" s="27" t="s">
        <v>20</v>
      </c>
      <c r="D7" s="74">
        <f>'[1]Jan 2023'!J7</f>
        <v>0.90666666666666662</v>
      </c>
      <c r="E7" s="74">
        <f>'[1]Feb 2023'!J7</f>
        <v>0.88095238095238093</v>
      </c>
      <c r="F7" s="74">
        <f>'Mar 2023'!J7</f>
        <v>1.0877192982456141</v>
      </c>
      <c r="G7" s="74">
        <f>'Apr 2023'!J7</f>
        <v>1.0517241379310345</v>
      </c>
      <c r="H7" s="74">
        <f>'May 2023'!J7</f>
        <v>0.8</v>
      </c>
      <c r="I7" s="74">
        <f>'Jun 2023'!J7</f>
        <v>1</v>
      </c>
      <c r="J7" s="74">
        <f>'Jul 2023'!J7</f>
        <v>1.0158730158730158</v>
      </c>
      <c r="K7" s="74">
        <f>'Aug 2023'!J7</f>
        <v>0.98148148148148151</v>
      </c>
      <c r="L7" s="74">
        <f>'Sep 2023'!J7</f>
        <v>0.91803278688524592</v>
      </c>
      <c r="M7" s="74">
        <f>'Oct 2023'!J7</f>
        <v>1.28</v>
      </c>
      <c r="N7" s="74">
        <f>'Nov 2023'!J7</f>
        <v>1.0784313725490196</v>
      </c>
      <c r="O7" s="74"/>
      <c r="P7" s="75">
        <f t="shared" si="0"/>
        <v>1.0000801036894962</v>
      </c>
    </row>
    <row r="8" spans="1:17" x14ac:dyDescent="0.2">
      <c r="A8" s="26" t="s">
        <v>21</v>
      </c>
      <c r="B8" s="27" t="s">
        <v>22</v>
      </c>
      <c r="C8" s="27" t="s">
        <v>23</v>
      </c>
      <c r="D8" s="74">
        <f>'[1]Jan 2023'!J8</f>
        <v>1</v>
      </c>
      <c r="E8" s="74">
        <f>'[1]Feb 2023'!J8</f>
        <v>1.05</v>
      </c>
      <c r="F8" s="74">
        <f>'Mar 2023'!J8</f>
        <v>1.5625</v>
      </c>
      <c r="G8" s="74">
        <f>'Apr 2023'!J8</f>
        <v>1.7826086956521738</v>
      </c>
      <c r="H8" s="74">
        <f>'May 2023'!J8</f>
        <v>1.0384615384615385</v>
      </c>
      <c r="I8" s="74">
        <f>'Jun 2023'!J8</f>
        <v>1.0769230769230769</v>
      </c>
      <c r="J8" s="74">
        <f>'Jul 2023'!J8</f>
        <v>0.90476190476190477</v>
      </c>
      <c r="K8" s="74">
        <f>'Aug 2023'!J8</f>
        <v>1.5789473684210527</v>
      </c>
      <c r="L8" s="74">
        <f>'Sep 2023'!J8</f>
        <v>1.0416666666666667</v>
      </c>
      <c r="M8" s="74">
        <f>'Oct 2023'!J8</f>
        <v>1.0357142857142858</v>
      </c>
      <c r="N8" s="74">
        <f>'Nov 2023'!J8</f>
        <v>1.4137931034482758</v>
      </c>
      <c r="O8" s="74"/>
      <c r="P8" s="75">
        <f t="shared" si="0"/>
        <v>1.225943330913543</v>
      </c>
    </row>
    <row r="9" spans="1:17" x14ac:dyDescent="0.2">
      <c r="A9" s="26" t="s">
        <v>24</v>
      </c>
      <c r="B9" s="27" t="s">
        <v>25</v>
      </c>
      <c r="C9" s="27" t="s">
        <v>26</v>
      </c>
      <c r="D9" s="74">
        <f>'[1]Jan 2023'!J9</f>
        <v>0.92941176470588238</v>
      </c>
      <c r="E9" s="74">
        <f>'[1]Feb 2023'!J9</f>
        <v>1.0306122448979591</v>
      </c>
      <c r="F9" s="74">
        <f>'Mar 2023'!J9</f>
        <v>1.3924050632911393</v>
      </c>
      <c r="G9" s="74">
        <f>'Apr 2023'!J9</f>
        <v>0.96825396825396826</v>
      </c>
      <c r="H9" s="74">
        <f>'May 2023'!J9</f>
        <v>1.153061224489796</v>
      </c>
      <c r="I9" s="74">
        <f>'Jun 2023'!J9</f>
        <v>1.0097087378640777</v>
      </c>
      <c r="J9" s="74">
        <f>'Jul 2023'!J9</f>
        <v>1.22</v>
      </c>
      <c r="K9" s="74">
        <f>'Aug 2023'!J9</f>
        <v>1.0234375</v>
      </c>
      <c r="L9" s="74">
        <f>'Sep 2023'!J9</f>
        <v>0.97058823529411764</v>
      </c>
      <c r="M9" s="74">
        <f>'Oct 2023'!J9</f>
        <v>0.95959595959595956</v>
      </c>
      <c r="N9" s="74">
        <f>'Nov 2023'!J9</f>
        <v>0.63917525773195871</v>
      </c>
      <c r="O9" s="74"/>
      <c r="P9" s="75">
        <f t="shared" si="0"/>
        <v>1.0269318141931689</v>
      </c>
    </row>
    <row r="10" spans="1:17" x14ac:dyDescent="0.2">
      <c r="A10" s="26" t="s">
        <v>27</v>
      </c>
      <c r="B10" s="27" t="s">
        <v>28</v>
      </c>
      <c r="C10" s="27" t="s">
        <v>29</v>
      </c>
      <c r="D10" s="74">
        <f>'[1]Jan 2023'!J10</f>
        <v>1.0454545454545454</v>
      </c>
      <c r="E10" s="74">
        <f>'[1]Feb 2023'!J10</f>
        <v>1</v>
      </c>
      <c r="F10" s="74">
        <f>'Mar 2023'!J10</f>
        <v>1.0909090909090908</v>
      </c>
      <c r="G10" s="74">
        <f>'Apr 2023'!J10</f>
        <v>1.0357142857142858</v>
      </c>
      <c r="H10" s="74">
        <f>'May 2023'!J10</f>
        <v>0.88235294117647056</v>
      </c>
      <c r="I10" s="74">
        <f>'Jun 2023'!J10</f>
        <v>0.9</v>
      </c>
      <c r="J10" s="74">
        <f>'Jul 2023'!J10</f>
        <v>1.0384615384615385</v>
      </c>
      <c r="K10" s="74">
        <f>'Aug 2023'!J10</f>
        <v>1.2380952380952381</v>
      </c>
      <c r="L10" s="74">
        <f>'Sep 2023'!J10</f>
        <v>1.0555555555555556</v>
      </c>
      <c r="M10" s="74">
        <f>'Oct 2023'!J10</f>
        <v>1.096774193548387</v>
      </c>
      <c r="N10" s="74">
        <f>'Nov 2023'!J10</f>
        <v>1.1153846153846154</v>
      </c>
      <c r="O10" s="74"/>
      <c r="P10" s="75">
        <f t="shared" si="0"/>
        <v>1.0453365458454296</v>
      </c>
    </row>
    <row r="11" spans="1:17" x14ac:dyDescent="0.2">
      <c r="A11" s="26" t="s">
        <v>30</v>
      </c>
      <c r="B11" s="27" t="s">
        <v>31</v>
      </c>
      <c r="C11" s="27" t="s">
        <v>32</v>
      </c>
      <c r="D11" s="74">
        <f>'[1]Jan 2023'!J11</f>
        <v>2.0625</v>
      </c>
      <c r="E11" s="74">
        <f>'[1]Feb 2023'!J11</f>
        <v>1.6304347826086956</v>
      </c>
      <c r="F11" s="74">
        <f>'Mar 2023'!J11</f>
        <v>2.2758620689655173</v>
      </c>
      <c r="G11" s="74">
        <f>'Apr 2023'!J11</f>
        <v>2.09375</v>
      </c>
      <c r="H11" s="74">
        <f>'May 2023'!J11</f>
        <v>2.6545454545454548</v>
      </c>
      <c r="I11" s="74">
        <f>'Jun 2023'!J11</f>
        <v>2.0754716981132075</v>
      </c>
      <c r="J11" s="74">
        <f>'Jul 2023'!J11</f>
        <v>1.5333333333333334</v>
      </c>
      <c r="K11" s="74">
        <f>'Aug 2023'!J11</f>
        <v>1.5272727272727273</v>
      </c>
      <c r="L11" s="74">
        <f>'Sep 2023'!J11</f>
        <v>1.540983606557377</v>
      </c>
      <c r="M11" s="74">
        <f>'Oct 2023'!J11</f>
        <v>1.925</v>
      </c>
      <c r="N11" s="74">
        <f>'Nov 2023'!J11</f>
        <v>1.8235294117647058</v>
      </c>
      <c r="O11" s="74"/>
      <c r="P11" s="75">
        <f t="shared" si="0"/>
        <v>1.9220620984691836</v>
      </c>
    </row>
    <row r="12" spans="1:17" x14ac:dyDescent="0.2">
      <c r="A12" s="26" t="s">
        <v>33</v>
      </c>
      <c r="B12" s="27" t="s">
        <v>31</v>
      </c>
      <c r="C12" s="27" t="s">
        <v>34</v>
      </c>
      <c r="D12" s="74">
        <f>'[1]Jan 2023'!J12</f>
        <v>1.85625</v>
      </c>
      <c r="E12" s="74">
        <f>'[1]Feb 2023'!J12</f>
        <v>1.1111111111111112</v>
      </c>
      <c r="F12" s="74">
        <f>'Mar 2023'!J12</f>
        <v>1.9673913043478262</v>
      </c>
      <c r="G12" s="74">
        <f>'Apr 2023'!J12</f>
        <v>1.7525773195876289</v>
      </c>
      <c r="H12" s="74">
        <f>'May 2023'!J12</f>
        <v>1.75</v>
      </c>
      <c r="I12" s="74">
        <f>'Jun 2023'!J12</f>
        <v>1.1390374331550801</v>
      </c>
      <c r="J12" s="74">
        <f>'Jul 2023'!J12</f>
        <v>1.5921787709497206</v>
      </c>
      <c r="K12" s="74">
        <f>'Aug 2023'!J12</f>
        <v>1.4688995215311005</v>
      </c>
      <c r="L12" s="74">
        <f>'Sep 2023'!J12</f>
        <v>0.96</v>
      </c>
      <c r="M12" s="74">
        <f>'Oct 2023'!J12</f>
        <v>0.88118811881188119</v>
      </c>
      <c r="N12" s="74">
        <f>'Nov 2023'!J12</f>
        <v>1.1309523809523809</v>
      </c>
      <c r="O12" s="74"/>
      <c r="P12" s="75">
        <f t="shared" si="0"/>
        <v>1.419053269131521</v>
      </c>
    </row>
    <row r="13" spans="1:17" x14ac:dyDescent="0.2">
      <c r="A13" s="26" t="s">
        <v>35</v>
      </c>
      <c r="B13" s="27" t="s">
        <v>36</v>
      </c>
      <c r="C13" s="27" t="s">
        <v>37</v>
      </c>
      <c r="D13" s="74">
        <f>'[1]Jan 2023'!J13</f>
        <v>0.98630136986301364</v>
      </c>
      <c r="E13" s="74">
        <f>'[1]Feb 2023'!J13</f>
        <v>1.0609756097560976</v>
      </c>
      <c r="F13" s="74">
        <f>'Mar 2023'!J13</f>
        <v>1.1830985915492958</v>
      </c>
      <c r="G13" s="74">
        <f>'Apr 2023'!J13</f>
        <v>1.0952380952380953</v>
      </c>
      <c r="H13" s="74">
        <f>'May 2023'!J13</f>
        <v>1.0769230769230769</v>
      </c>
      <c r="I13" s="74">
        <f>'Jun 2023'!J13</f>
        <v>1</v>
      </c>
      <c r="J13" s="74">
        <f>'Jul 2023'!J13</f>
        <v>0.97297297297297303</v>
      </c>
      <c r="K13" s="74">
        <f>'Aug 2023'!J13</f>
        <v>0.9375</v>
      </c>
      <c r="L13" s="74">
        <f>'Sep 2023'!J13</f>
        <v>0.90322580645161288</v>
      </c>
      <c r="M13" s="74">
        <f>'Oct 2023'!J13</f>
        <v>0.94186046511627908</v>
      </c>
      <c r="N13" s="74">
        <f>'Nov 2023'!J13</f>
        <v>0.94047619047619047</v>
      </c>
      <c r="O13" s="74"/>
      <c r="P13" s="75">
        <f t="shared" si="0"/>
        <v>1.0089611071224214</v>
      </c>
    </row>
    <row r="14" spans="1:17" x14ac:dyDescent="0.2">
      <c r="A14" s="26" t="s">
        <v>38</v>
      </c>
      <c r="B14" s="27" t="s">
        <v>36</v>
      </c>
      <c r="C14" s="27" t="s">
        <v>39</v>
      </c>
      <c r="D14" s="74">
        <f>'[1]Jan 2023'!J14</f>
        <v>1.3636363636363635</v>
      </c>
      <c r="E14" s="74">
        <f>'[1]Feb 2023'!J14</f>
        <v>1.5</v>
      </c>
      <c r="F14" s="74">
        <f>'Mar 2023'!J14</f>
        <v>1</v>
      </c>
      <c r="G14" s="74">
        <f>'Apr 2023'!J14</f>
        <v>0.90909090909090906</v>
      </c>
      <c r="H14" s="74">
        <f>'May 2023'!J14</f>
        <v>1.3333333333333333</v>
      </c>
      <c r="I14" s="74">
        <f>'Jun 2023'!J14</f>
        <v>1.1000000000000001</v>
      </c>
      <c r="J14" s="74">
        <f>'Jul 2023'!J14</f>
        <v>1.5</v>
      </c>
      <c r="K14" s="74">
        <f>'Aug 2023'!J14</f>
        <v>1.0833333333333333</v>
      </c>
      <c r="L14" s="74">
        <f>'Sep 2023'!J14</f>
        <v>1.5</v>
      </c>
      <c r="M14" s="74">
        <f>'Oct 2023'!J14</f>
        <v>1.1818181818181819</v>
      </c>
      <c r="N14" s="74">
        <f>'Nov 2023'!J14</f>
        <v>1</v>
      </c>
      <c r="O14" s="74"/>
      <c r="P14" s="75">
        <f t="shared" si="0"/>
        <v>1.22465564738292</v>
      </c>
    </row>
    <row r="15" spans="1:17" x14ac:dyDescent="0.2">
      <c r="A15" s="26" t="s">
        <v>40</v>
      </c>
      <c r="B15" s="27" t="s">
        <v>41</v>
      </c>
      <c r="C15" s="27" t="s">
        <v>42</v>
      </c>
      <c r="D15" s="74">
        <f>'[1]Jan 2023'!J15</f>
        <v>1.0185185185185186</v>
      </c>
      <c r="E15" s="74">
        <f>'[1]Feb 2023'!J15</f>
        <v>1</v>
      </c>
      <c r="F15" s="74">
        <f>'Mar 2023'!J15</f>
        <v>1.0188679245283019</v>
      </c>
      <c r="G15" s="74">
        <f>'Apr 2023'!J15</f>
        <v>1.0222222222222221</v>
      </c>
      <c r="H15" s="74">
        <f>'May 2023'!J15</f>
        <v>0.90697674418604646</v>
      </c>
      <c r="I15" s="74">
        <f>'Jun 2023'!J15</f>
        <v>0.98305084745762716</v>
      </c>
      <c r="J15" s="74">
        <f>'Jul 2023'!J15</f>
        <v>0.921875</v>
      </c>
      <c r="K15" s="74">
        <f>'Aug 2023'!J15</f>
        <v>0.95454545454545459</v>
      </c>
      <c r="L15" s="74">
        <f>'Sep 2023'!J15</f>
        <v>1.0196078431372548</v>
      </c>
      <c r="M15" s="74">
        <f>'Oct 2023'!J15</f>
        <v>1.0540540540540539</v>
      </c>
      <c r="N15" s="74">
        <f>'Nov 2023'!J15</f>
        <v>0.92682926829268297</v>
      </c>
      <c r="O15" s="74"/>
      <c r="P15" s="75">
        <f t="shared" si="0"/>
        <v>0.98423162517656027</v>
      </c>
    </row>
    <row r="16" spans="1:17" x14ac:dyDescent="0.2">
      <c r="A16" s="26" t="s">
        <v>43</v>
      </c>
      <c r="B16" s="27" t="s">
        <v>44</v>
      </c>
      <c r="C16" s="27" t="s">
        <v>45</v>
      </c>
      <c r="D16" s="74">
        <f>'[1]Jan 2023'!J16</f>
        <v>2.375</v>
      </c>
      <c r="E16" s="74">
        <f>'[1]Feb 2023'!J16</f>
        <v>2.1111111111111112</v>
      </c>
      <c r="F16" s="74">
        <f>'Mar 2023'!J16</f>
        <v>2.2413793103448274</v>
      </c>
      <c r="G16" s="74">
        <f>'Apr 2023'!J16</f>
        <v>3.2857142857142856</v>
      </c>
      <c r="H16" s="74">
        <f>'May 2023'!J16</f>
        <v>3.9090909090909092</v>
      </c>
      <c r="I16" s="74">
        <f>'Jun 2023'!J16</f>
        <v>3.5185185185185186</v>
      </c>
      <c r="J16" s="74">
        <f>'Jul 2023'!J16</f>
        <v>3.6206896551724137</v>
      </c>
      <c r="K16" s="74">
        <f>'Aug 2023'!J16</f>
        <v>5.875</v>
      </c>
      <c r="L16" s="74">
        <f>'Sep 2023'!J16</f>
        <v>3.161290322580645</v>
      </c>
      <c r="M16" s="74">
        <f>'Oct 2023'!J16</f>
        <v>2.8787878787878789</v>
      </c>
      <c r="N16" s="74">
        <f>'Nov 2023'!J16</f>
        <v>3.0333333333333332</v>
      </c>
      <c r="O16" s="74"/>
      <c r="P16" s="75">
        <f t="shared" si="0"/>
        <v>3.273628665877629</v>
      </c>
    </row>
    <row r="17" spans="1:16" x14ac:dyDescent="0.2">
      <c r="A17" s="26" t="s">
        <v>46</v>
      </c>
      <c r="B17" s="27" t="s">
        <v>47</v>
      </c>
      <c r="C17" s="27" t="s">
        <v>48</v>
      </c>
      <c r="D17" s="74">
        <f>'[1]Jan 2023'!J17</f>
        <v>0.9517241379310345</v>
      </c>
      <c r="E17" s="74">
        <f>'[1]Feb 2023'!J17</f>
        <v>1.0369127516778522</v>
      </c>
      <c r="F17" s="74">
        <f>'Mar 2023'!J17</f>
        <v>1.0243055555555556</v>
      </c>
      <c r="G17" s="74">
        <f>'Apr 2023'!J17</f>
        <v>1.0179856115107915</v>
      </c>
      <c r="H17" s="74">
        <f>'May 2023'!J17</f>
        <v>0.9770491803278688</v>
      </c>
      <c r="I17" s="74">
        <f>'Jun 2023'!J17</f>
        <v>0.9532374100719424</v>
      </c>
      <c r="J17" s="74">
        <f>'Jul 2023'!J17</f>
        <v>0.94841269841269837</v>
      </c>
      <c r="K17" s="74">
        <f>'Aug 2023'!J17</f>
        <v>0.97101449275362317</v>
      </c>
      <c r="L17" s="74">
        <f>'Sep 2023'!J17</f>
        <v>0.94062500000000004</v>
      </c>
      <c r="M17" s="74">
        <f>'Oct 2023'!J17</f>
        <v>0.90851735015772872</v>
      </c>
      <c r="N17" s="74">
        <f>'Nov 2023'!J17</f>
        <v>0.94426229508196724</v>
      </c>
      <c r="O17" s="74"/>
      <c r="P17" s="75">
        <f t="shared" si="0"/>
        <v>0.97036786213464221</v>
      </c>
    </row>
    <row r="18" spans="1:16" x14ac:dyDescent="0.2">
      <c r="A18" s="26" t="s">
        <v>49</v>
      </c>
      <c r="B18" s="27" t="s">
        <v>47</v>
      </c>
      <c r="C18" s="27" t="s">
        <v>50</v>
      </c>
      <c r="D18" s="74">
        <f>'[1]Jan 2023'!J18</f>
        <v>1.0687500000000001</v>
      </c>
      <c r="E18" s="74">
        <f>'[1]Feb 2023'!J18</f>
        <v>1.1320754716981132</v>
      </c>
      <c r="F18" s="74">
        <f>'Mar 2023'!J18</f>
        <v>1.0890410958904109</v>
      </c>
      <c r="G18" s="74">
        <f>'Apr 2023'!J18</f>
        <v>1.1212121212121211</v>
      </c>
      <c r="H18" s="74">
        <f>'May 2023'!J18</f>
        <v>1.1696969696969697</v>
      </c>
      <c r="I18" s="74">
        <f>'Jun 2023'!J18</f>
        <v>1.0548780487804879</v>
      </c>
      <c r="J18" s="74">
        <f>'Jul 2023'!J18</f>
        <v>1.1146496815286624</v>
      </c>
      <c r="K18" s="74">
        <f>'Aug 2023'!J18</f>
        <v>1.3106796116504855</v>
      </c>
      <c r="L18" s="74">
        <f>'Sep 2023'!J18</f>
        <v>0.94594594594594594</v>
      </c>
      <c r="M18" s="74">
        <f>'Oct 2023'!J18</f>
        <v>1.1368421052631579</v>
      </c>
      <c r="N18" s="74">
        <f>'Nov 2023'!J18</f>
        <v>1.177304964539007</v>
      </c>
      <c r="O18" s="74"/>
      <c r="P18" s="75">
        <f t="shared" si="0"/>
        <v>1.1200978196550329</v>
      </c>
    </row>
    <row r="19" spans="1:16" x14ac:dyDescent="0.2">
      <c r="A19" s="26" t="s">
        <v>51</v>
      </c>
      <c r="B19" s="27" t="s">
        <v>52</v>
      </c>
      <c r="C19" s="27" t="s">
        <v>53</v>
      </c>
      <c r="D19" s="74">
        <f>'[1]Jan 2023'!J19</f>
        <v>2</v>
      </c>
      <c r="E19" s="74">
        <f>'[1]Feb 2023'!J19</f>
        <v>1.7692307692307692</v>
      </c>
      <c r="F19" s="74">
        <f>'Mar 2023'!J19</f>
        <v>2.375</v>
      </c>
      <c r="G19" s="74">
        <f>'Apr 2023'!J19</f>
        <v>1.8235294117647058</v>
      </c>
      <c r="H19" s="74">
        <f>'May 2023'!J19</f>
        <v>2.1428571428571428</v>
      </c>
      <c r="I19" s="74">
        <f>'Jun 2023'!J19</f>
        <v>2.7272727272727271</v>
      </c>
      <c r="J19" s="74">
        <f>'Jul 2023'!J19</f>
        <v>3.25</v>
      </c>
      <c r="K19" s="74">
        <f>'Aug 2023'!J19</f>
        <v>4.3125</v>
      </c>
      <c r="L19" s="74">
        <f>'Sep 2023'!J19</f>
        <v>3.2</v>
      </c>
      <c r="M19" s="74">
        <f>'Oct 2023'!J19</f>
        <v>2.6</v>
      </c>
      <c r="N19" s="74">
        <f>'Nov 2023'!J19</f>
        <v>2.8</v>
      </c>
      <c r="O19" s="74"/>
      <c r="P19" s="75">
        <f t="shared" si="0"/>
        <v>2.6363990955568495</v>
      </c>
    </row>
    <row r="20" spans="1:16" x14ac:dyDescent="0.2">
      <c r="A20" s="26" t="s">
        <v>54</v>
      </c>
      <c r="B20" s="27" t="s">
        <v>55</v>
      </c>
      <c r="C20" s="27" t="s">
        <v>56</v>
      </c>
      <c r="D20" s="74">
        <f>'[1]Jan 2023'!J20</f>
        <v>1.1442622950819672</v>
      </c>
      <c r="E20" s="74">
        <f>'[1]Feb 2023'!J20</f>
        <v>1.0183486238532109</v>
      </c>
      <c r="F20" s="74">
        <f>'Mar 2023'!J20</f>
        <v>1.04</v>
      </c>
      <c r="G20" s="74">
        <f>'Apr 2023'!J20</f>
        <v>0.87833827893175076</v>
      </c>
      <c r="H20" s="74">
        <f>'May 2023'!J20</f>
        <v>1.1134969325153374</v>
      </c>
      <c r="I20" s="74">
        <f>'Jun 2023'!J20</f>
        <v>1.2825396825396826</v>
      </c>
      <c r="J20" s="74">
        <f>'Jul 2023'!J20</f>
        <v>1.0735785953177257</v>
      </c>
      <c r="K20" s="74">
        <f>'Aug 2023'!J20</f>
        <v>1.1908831908831909</v>
      </c>
      <c r="L20" s="74">
        <f>'Sep 2023'!J20</f>
        <v>1.2359154929577465</v>
      </c>
      <c r="M20" s="74">
        <f>'Oct 2023'!J20</f>
        <v>1.1367781155015197</v>
      </c>
      <c r="N20" s="74">
        <f>'Nov 2023'!J20</f>
        <v>1.2592592592592593</v>
      </c>
      <c r="O20" s="74"/>
      <c r="P20" s="75">
        <f t="shared" si="0"/>
        <v>1.1248545878946719</v>
      </c>
    </row>
    <row r="21" spans="1:16" x14ac:dyDescent="0.2">
      <c r="A21" s="26" t="s">
        <v>57</v>
      </c>
      <c r="B21" s="27" t="s">
        <v>55</v>
      </c>
      <c r="C21" s="27" t="s">
        <v>58</v>
      </c>
      <c r="D21" s="74">
        <f>'[1]Jan 2023'!J21</f>
        <v>1</v>
      </c>
      <c r="E21" s="74">
        <f>'[1]Feb 2023'!J21</f>
        <v>1.0625</v>
      </c>
      <c r="F21" s="74">
        <f>'Mar 2023'!J21</f>
        <v>1.1666666666666667</v>
      </c>
      <c r="G21" s="74">
        <f>'Apr 2023'!J21</f>
        <v>1.125</v>
      </c>
      <c r="H21" s="74">
        <f>'May 2023'!J21</f>
        <v>1.2307692307692308</v>
      </c>
      <c r="I21" s="74">
        <f>'Jun 2023'!J21</f>
        <v>1</v>
      </c>
      <c r="J21" s="74">
        <f>'Jul 2023'!J21</f>
        <v>1</v>
      </c>
      <c r="K21" s="74">
        <f>'Aug 2023'!J21</f>
        <v>1.2307692307692308</v>
      </c>
      <c r="L21" s="74">
        <f>'Sep 2023'!J21</f>
        <v>1</v>
      </c>
      <c r="M21" s="74">
        <f>'Oct 2023'!J21</f>
        <v>1</v>
      </c>
      <c r="N21" s="74">
        <f>'Nov 2023'!J21</f>
        <v>1.0769230769230769</v>
      </c>
      <c r="O21" s="74"/>
      <c r="P21" s="75">
        <f t="shared" si="0"/>
        <v>1.0811480186480187</v>
      </c>
    </row>
    <row r="22" spans="1:16" x14ac:dyDescent="0.2">
      <c r="A22" s="26" t="s">
        <v>59</v>
      </c>
      <c r="B22" s="27" t="s">
        <v>60</v>
      </c>
      <c r="C22" s="27" t="s">
        <v>61</v>
      </c>
      <c r="D22" s="74">
        <f>'[1]Jan 2023'!J23</f>
        <v>1.125</v>
      </c>
      <c r="E22" s="74">
        <f>'[1]Feb 2023'!J23</f>
        <v>1.3125</v>
      </c>
      <c r="F22" s="74">
        <f>'Mar 2023'!J22</f>
        <v>1.1578947368421053</v>
      </c>
      <c r="G22" s="74">
        <f>'Apr 2023'!J22</f>
        <v>1.0555555555555556</v>
      </c>
      <c r="H22" s="74">
        <f>'May 2023'!J22</f>
        <v>1.4545454545454546</v>
      </c>
      <c r="I22" s="74">
        <f>'Jun 2023'!J22</f>
        <v>1.1666666666666667</v>
      </c>
      <c r="J22" s="74">
        <f>'Jul 2023'!J22</f>
        <v>0.84615384615384615</v>
      </c>
      <c r="K22" s="74">
        <f>'Aug 2023'!J22</f>
        <v>1.0689655172413792</v>
      </c>
      <c r="L22" s="74">
        <f>'Sep 2023'!J22</f>
        <v>1.1818181818181819</v>
      </c>
      <c r="M22" s="74">
        <f>'Oct 2023'!J22</f>
        <v>1.2105263157894737</v>
      </c>
      <c r="N22" s="74">
        <f>'Nov 2023'!J22</f>
        <v>1.4545454545454546</v>
      </c>
      <c r="O22" s="74"/>
      <c r="P22" s="75">
        <f t="shared" si="0"/>
        <v>1.1849247026507379</v>
      </c>
    </row>
    <row r="23" spans="1:16" x14ac:dyDescent="0.2">
      <c r="A23" s="26" t="s">
        <v>62</v>
      </c>
      <c r="B23" s="27" t="s">
        <v>63</v>
      </c>
      <c r="C23" s="27" t="s">
        <v>64</v>
      </c>
      <c r="D23" s="74">
        <f>'[1]Jan 2023'!J24</f>
        <v>1</v>
      </c>
      <c r="E23" s="74">
        <f>'[1]Feb 2023'!J24</f>
        <v>0.94594594594594594</v>
      </c>
      <c r="F23" s="74">
        <f>'Mar 2023'!J23</f>
        <v>1.0588235294117647</v>
      </c>
      <c r="G23" s="74">
        <f>'Apr 2023'!J23</f>
        <v>1.0476190476190477</v>
      </c>
      <c r="H23" s="74">
        <f>'May 2023'!J23</f>
        <v>1</v>
      </c>
      <c r="I23" s="74">
        <f>'Jun 2023'!J23</f>
        <v>1.0181818181818181</v>
      </c>
      <c r="J23" s="74">
        <f>'Jul 2023'!J23</f>
        <v>0.97499999999999998</v>
      </c>
      <c r="K23" s="74">
        <f>'Aug 2023'!J23</f>
        <v>1.037037037037037</v>
      </c>
      <c r="L23" s="74">
        <f>'Sep 2023'!J23</f>
        <v>1.0384615384615385</v>
      </c>
      <c r="M23" s="74">
        <f>'Oct 2023'!J23</f>
        <v>1.0588235294117647</v>
      </c>
      <c r="N23" s="74">
        <f>'Nov 2023'!J23</f>
        <v>1.0625</v>
      </c>
      <c r="O23" s="74"/>
      <c r="P23" s="75">
        <f t="shared" si="0"/>
        <v>1.022035676915356</v>
      </c>
    </row>
    <row r="24" spans="1:16" x14ac:dyDescent="0.2">
      <c r="A24" s="26" t="s">
        <v>65</v>
      </c>
      <c r="B24" s="27" t="s">
        <v>66</v>
      </c>
      <c r="C24" s="27" t="s">
        <v>67</v>
      </c>
      <c r="D24" s="74">
        <f>'[1]Jan 2023'!J25</f>
        <v>0.97841726618705038</v>
      </c>
      <c r="E24" s="74">
        <f>'[1]Feb 2023'!J25</f>
        <v>0.93700787401574803</v>
      </c>
      <c r="F24" s="74">
        <f>'Mar 2023'!J24</f>
        <v>0.98540145985401462</v>
      </c>
      <c r="G24" s="74">
        <f>'Apr 2023'!J24</f>
        <v>1.3414634146341464</v>
      </c>
      <c r="H24" s="74">
        <f>'May 2023'!J24</f>
        <v>1.056</v>
      </c>
      <c r="I24" s="74">
        <f>'Jun 2023'!J24</f>
        <v>1.0808823529411764</v>
      </c>
      <c r="J24" s="74">
        <f>'Jul 2023'!J24</f>
        <v>1</v>
      </c>
      <c r="K24" s="74">
        <f>'Aug 2023'!J24</f>
        <v>1.7102803738317758</v>
      </c>
      <c r="L24" s="74">
        <f>'Sep 2023'!J24</f>
        <v>1.3591549295774648</v>
      </c>
      <c r="M24" s="74">
        <f>'Oct 2023'!J24</f>
        <v>1.2352941176470589</v>
      </c>
      <c r="N24" s="74">
        <f>'Nov 2023'!J24</f>
        <v>1.3623188405797102</v>
      </c>
      <c r="O24" s="74"/>
      <c r="P24" s="75">
        <f t="shared" si="0"/>
        <v>1.186020057206195</v>
      </c>
    </row>
    <row r="25" spans="1:16" x14ac:dyDescent="0.2">
      <c r="A25" s="26" t="s">
        <v>68</v>
      </c>
      <c r="B25" s="27" t="s">
        <v>66</v>
      </c>
      <c r="C25" s="27" t="s">
        <v>69</v>
      </c>
      <c r="D25" s="74">
        <f>'[1]Jan 2023'!J26</f>
        <v>1.763157894736842</v>
      </c>
      <c r="E25" s="74">
        <f>'[1]Feb 2023'!J26</f>
        <v>1.3720930232558139</v>
      </c>
      <c r="F25" s="74">
        <f>'Mar 2023'!J25</f>
        <v>1.2142857142857142</v>
      </c>
      <c r="G25" s="74">
        <f>'Apr 2023'!J25</f>
        <v>1.1020408163265305</v>
      </c>
      <c r="H25" s="74">
        <f>'May 2023'!J25</f>
        <v>1.9714285714285715</v>
      </c>
      <c r="I25" s="74">
        <f>'Jun 2023'!J25</f>
        <v>1.175</v>
      </c>
      <c r="J25" s="74">
        <f>'Jul 2023'!J25</f>
        <v>1.3928571428571428</v>
      </c>
      <c r="K25" s="74">
        <f>'Aug 2023'!J25</f>
        <v>1.8863636363636365</v>
      </c>
      <c r="L25" s="74">
        <f>'Sep 2023'!J25</f>
        <v>1.1612903225806452</v>
      </c>
      <c r="M25" s="74">
        <f>'Oct 2023'!J25</f>
        <v>1.1052631578947369</v>
      </c>
      <c r="N25" s="74">
        <f>'Nov 2023'!J25</f>
        <v>1.1304347826086956</v>
      </c>
      <c r="O25" s="74"/>
      <c r="P25" s="75">
        <f t="shared" si="0"/>
        <v>1.3885650056671208</v>
      </c>
    </row>
    <row r="26" spans="1:16" x14ac:dyDescent="0.2">
      <c r="A26" s="26" t="s">
        <v>70</v>
      </c>
      <c r="B26" s="27" t="s">
        <v>71</v>
      </c>
      <c r="C26" s="27" t="s">
        <v>72</v>
      </c>
      <c r="D26" s="74">
        <f>'[1]Jan 2023'!J27</f>
        <v>0.87755102040816324</v>
      </c>
      <c r="E26" s="74">
        <f>'[1]Feb 2023'!J27</f>
        <v>0.9285714285714286</v>
      </c>
      <c r="F26" s="74">
        <f>'Mar 2023'!J26</f>
        <v>0.87179487179487181</v>
      </c>
      <c r="G26" s="74">
        <f>'Apr 2023'!J26</f>
        <v>0.80952380952380953</v>
      </c>
      <c r="H26" s="74">
        <f>'May 2023'!J26</f>
        <v>0.98245614035087714</v>
      </c>
      <c r="I26" s="74">
        <f>'Jun 2023'!J26</f>
        <v>0.86956521739130432</v>
      </c>
      <c r="J26" s="74">
        <f>'Jul 2023'!J26</f>
        <v>0.88095238095238093</v>
      </c>
      <c r="K26" s="74">
        <f>'Aug 2023'!J26</f>
        <v>0.90740740740740744</v>
      </c>
      <c r="L26" s="74">
        <f>'Sep 2023'!J26</f>
        <v>1.0227272727272727</v>
      </c>
      <c r="M26" s="74">
        <f>'Oct 2023'!J26</f>
        <v>0.97727272727272729</v>
      </c>
      <c r="N26" s="74">
        <f>'Nov 2023'!J26</f>
        <v>0.97674418604651159</v>
      </c>
      <c r="O26" s="74"/>
      <c r="P26" s="75">
        <f t="shared" si="0"/>
        <v>0.91859695113152318</v>
      </c>
    </row>
    <row r="27" spans="1:16" x14ac:dyDescent="0.2">
      <c r="A27" s="26" t="s">
        <v>73</v>
      </c>
      <c r="B27" s="27" t="s">
        <v>71</v>
      </c>
      <c r="C27" s="27" t="s">
        <v>74</v>
      </c>
      <c r="D27" s="74">
        <f>'[1]Jan 2023'!J28</f>
        <v>1.0512820512820513</v>
      </c>
      <c r="E27" s="74">
        <f>'[1]Feb 2023'!J28</f>
        <v>0.97222222222222221</v>
      </c>
      <c r="F27" s="74">
        <f>'Mar 2023'!J27</f>
        <v>0.84375</v>
      </c>
      <c r="G27" s="74">
        <f>'Apr 2023'!J27</f>
        <v>0.93333333333333335</v>
      </c>
      <c r="H27" s="74">
        <f>'May 2023'!J27</f>
        <v>0.95348837209302328</v>
      </c>
      <c r="I27" s="74">
        <f>'Jun 2023'!J27</f>
        <v>1</v>
      </c>
      <c r="J27" s="74">
        <f>'Jul 2023'!J27</f>
        <v>0.94827586206896552</v>
      </c>
      <c r="K27" s="74">
        <f>'Aug 2023'!J27</f>
        <v>0.96153846153846156</v>
      </c>
      <c r="L27" s="74">
        <f>'Sep 2023'!J27</f>
        <v>0.97560975609756095</v>
      </c>
      <c r="M27" s="74">
        <f>'Oct 2023'!J27</f>
        <v>0.95454545454545459</v>
      </c>
      <c r="N27" s="74">
        <f>'Nov 2023'!J27</f>
        <v>0.97619047619047616</v>
      </c>
      <c r="O27" s="74"/>
      <c r="P27" s="75">
        <f t="shared" si="0"/>
        <v>0.96093054448832271</v>
      </c>
    </row>
    <row r="28" spans="1:16" x14ac:dyDescent="0.2">
      <c r="A28" s="26" t="s">
        <v>75</v>
      </c>
      <c r="B28" s="27" t="s">
        <v>76</v>
      </c>
      <c r="C28" s="27" t="s">
        <v>77</v>
      </c>
      <c r="D28" s="74">
        <f>'[1]Jan 2023'!J29</f>
        <v>1.1166666666666667</v>
      </c>
      <c r="E28" s="74">
        <f>'[1]Feb 2023'!J29</f>
        <v>0.91836734693877553</v>
      </c>
      <c r="F28" s="74">
        <f>'Mar 2023'!J28</f>
        <v>0.90163934426229508</v>
      </c>
      <c r="G28" s="74">
        <f>'Apr 2023'!J28</f>
        <v>1.0392156862745099</v>
      </c>
      <c r="H28" s="74">
        <f>'May 2023'!J28</f>
        <v>1.0208333333333333</v>
      </c>
      <c r="I28" s="74">
        <f>'Jun 2023'!J28</f>
        <v>0.98181818181818181</v>
      </c>
      <c r="J28" s="74">
        <f>'Jul 2023'!J28</f>
        <v>1.0819672131147542</v>
      </c>
      <c r="K28" s="74">
        <f>'Aug 2023'!J28</f>
        <v>0.88524590163934425</v>
      </c>
      <c r="L28" s="74">
        <f>'Sep 2023'!J28</f>
        <v>1.02</v>
      </c>
      <c r="M28" s="74">
        <f>'Oct 2023'!J28</f>
        <v>0.9285714285714286</v>
      </c>
      <c r="N28" s="74">
        <f>'Nov 2023'!J28</f>
        <v>1</v>
      </c>
      <c r="O28" s="74"/>
      <c r="P28" s="75">
        <f t="shared" si="0"/>
        <v>0.99039319114720792</v>
      </c>
    </row>
    <row r="29" spans="1:16" x14ac:dyDescent="0.2">
      <c r="A29" s="26" t="s">
        <v>78</v>
      </c>
      <c r="B29" s="27" t="s">
        <v>79</v>
      </c>
      <c r="C29" s="27" t="s">
        <v>80</v>
      </c>
      <c r="D29" s="74">
        <f>'[1]Jan 2023'!J30</f>
        <v>1</v>
      </c>
      <c r="E29" s="74">
        <f>'[1]Feb 2023'!J30</f>
        <v>1</v>
      </c>
      <c r="F29" s="74">
        <f>'Mar 2023'!J29</f>
        <v>1</v>
      </c>
      <c r="G29" s="74">
        <f>'Apr 2023'!J29</f>
        <v>1</v>
      </c>
      <c r="H29" s="74">
        <f>'May 2023'!J29</f>
        <v>0</v>
      </c>
      <c r="I29" s="74">
        <f>'Jun 2023'!J29</f>
        <v>1</v>
      </c>
      <c r="J29" s="74">
        <f>'Jul 2023'!J29</f>
        <v>1.5</v>
      </c>
      <c r="K29" s="74">
        <f>'Aug 2023'!J29</f>
        <v>1.3333333333333333</v>
      </c>
      <c r="L29" s="74">
        <f>'Sep 2023'!J29</f>
        <v>1.25</v>
      </c>
      <c r="M29" s="74">
        <f>'Oct 2023'!J29</f>
        <v>1</v>
      </c>
      <c r="N29" s="74">
        <f>'Nov 2023'!J29</f>
        <v>0.8</v>
      </c>
      <c r="O29" s="74"/>
      <c r="P29" s="75">
        <f t="shared" si="0"/>
        <v>0.98939393939393938</v>
      </c>
    </row>
    <row r="30" spans="1:16" x14ac:dyDescent="0.2">
      <c r="A30" s="26" t="s">
        <v>81</v>
      </c>
      <c r="B30" s="27" t="s">
        <v>82</v>
      </c>
      <c r="C30" s="27" t="s">
        <v>83</v>
      </c>
      <c r="D30" s="74">
        <f>'[1]Jan 2023'!J31</f>
        <v>0</v>
      </c>
      <c r="E30" s="74">
        <f>'[1]Feb 2023'!J31</f>
        <v>1</v>
      </c>
      <c r="F30" s="74">
        <f>'Mar 2023'!J30</f>
        <v>0</v>
      </c>
      <c r="G30" s="74">
        <f>'Apr 2023'!J30</f>
        <v>1</v>
      </c>
      <c r="H30" s="74">
        <f>'May 2023'!J30</f>
        <v>0</v>
      </c>
      <c r="I30" s="74">
        <f>'Jun 2023'!J30</f>
        <v>1</v>
      </c>
      <c r="J30" s="74">
        <f>'Jul 2023'!J30</f>
        <v>1</v>
      </c>
      <c r="K30" s="74">
        <f>'Aug 2023'!J30</f>
        <v>1</v>
      </c>
      <c r="L30" s="74">
        <f>'Sep 2023'!J30</f>
        <v>1</v>
      </c>
      <c r="M30" s="74">
        <f>'Oct 2023'!J30</f>
        <v>1</v>
      </c>
      <c r="N30" s="74">
        <f>'Nov 2023'!J30</f>
        <v>1</v>
      </c>
      <c r="O30" s="74"/>
      <c r="P30" s="75">
        <f t="shared" si="0"/>
        <v>0.72727272727272729</v>
      </c>
    </row>
    <row r="31" spans="1:16" x14ac:dyDescent="0.2">
      <c r="A31" s="26" t="s">
        <v>84</v>
      </c>
      <c r="B31" s="27" t="s">
        <v>85</v>
      </c>
      <c r="C31" s="27" t="s">
        <v>86</v>
      </c>
      <c r="D31" s="74">
        <f>'[1]Jan 2023'!J32</f>
        <v>0.94786729857819907</v>
      </c>
      <c r="E31" s="74">
        <f>'[1]Feb 2023'!J32</f>
        <v>1.1656050955414012</v>
      </c>
      <c r="F31" s="74">
        <f>'Mar 2023'!J31</f>
        <v>1.0406976744186047</v>
      </c>
      <c r="G31" s="74">
        <f>'Apr 2023'!J31</f>
        <v>0.84408602150537637</v>
      </c>
      <c r="H31" s="74">
        <f>'May 2023'!J31</f>
        <v>0.5935828877005348</v>
      </c>
      <c r="I31" s="74">
        <f>'Jun 2023'!J31</f>
        <v>1.0808080808080809</v>
      </c>
      <c r="J31" s="74">
        <f>'Jul 2023'!J31</f>
        <v>1.275229357798165</v>
      </c>
      <c r="K31" s="74">
        <f>'Aug 2023'!J31</f>
        <v>1.3061224489795917</v>
      </c>
      <c r="L31" s="74">
        <f>'Sep 2023'!J31</f>
        <v>0.98522167487684731</v>
      </c>
      <c r="M31" s="74">
        <f>'Oct 2023'!J31</f>
        <v>1.0947368421052632</v>
      </c>
      <c r="N31" s="74">
        <f>'Nov 2023'!J31</f>
        <v>0.8651685393258427</v>
      </c>
      <c r="O31" s="74"/>
      <c r="P31" s="75">
        <f t="shared" si="0"/>
        <v>1.0181023565125371</v>
      </c>
    </row>
    <row r="32" spans="1:16" x14ac:dyDescent="0.2">
      <c r="A32" s="26" t="s">
        <v>88</v>
      </c>
      <c r="B32" s="27" t="s">
        <v>89</v>
      </c>
      <c r="C32" s="27" t="s">
        <v>90</v>
      </c>
      <c r="D32" s="74">
        <f>'[1]Jan 2023'!J33</f>
        <v>1</v>
      </c>
      <c r="E32" s="74">
        <f>'[1]Feb 2023'!J33</f>
        <v>1.0612244897959184</v>
      </c>
      <c r="F32" s="74">
        <f>'Mar 2023'!J32</f>
        <v>1.1020408163265305</v>
      </c>
      <c r="G32" s="74">
        <f>'Apr 2023'!J32</f>
        <v>1.0222222222222221</v>
      </c>
      <c r="H32" s="74">
        <f>'May 2023'!J32</f>
        <v>1.05</v>
      </c>
      <c r="I32" s="74">
        <f>'Jun 2023'!J32</f>
        <v>1.0769230769230769</v>
      </c>
      <c r="J32" s="74">
        <f>'Jul 2023'!J32</f>
        <v>1.1200000000000001</v>
      </c>
      <c r="K32" s="74">
        <f>'Aug 2023'!J32</f>
        <v>0.86567164179104472</v>
      </c>
      <c r="L32" s="74">
        <f>'Sep 2023'!J32</f>
        <v>1.2173913043478262</v>
      </c>
      <c r="M32" s="74">
        <f>'Oct 2023'!J32</f>
        <v>1.1071428571428572</v>
      </c>
      <c r="N32" s="74">
        <f>'Nov 2023'!J32</f>
        <v>1.1304347826086956</v>
      </c>
      <c r="O32" s="74"/>
      <c r="P32" s="75">
        <f t="shared" si="0"/>
        <v>1.0684591991961974</v>
      </c>
    </row>
    <row r="33" spans="1:16" x14ac:dyDescent="0.2">
      <c r="A33" s="26" t="s">
        <v>91</v>
      </c>
      <c r="B33" s="27" t="s">
        <v>92</v>
      </c>
      <c r="C33" s="27" t="s">
        <v>93</v>
      </c>
      <c r="D33" s="74">
        <f>'[1]Jan 2023'!J34</f>
        <v>0.70476190476190481</v>
      </c>
      <c r="E33" s="74">
        <f>'[1]Feb 2023'!J34</f>
        <v>0.83636363636363631</v>
      </c>
      <c r="F33" s="74">
        <f>'Mar 2023'!J33</f>
        <v>0.86363636363636365</v>
      </c>
      <c r="G33" s="74">
        <f>'Apr 2023'!J33</f>
        <v>0.65</v>
      </c>
      <c r="H33" s="74">
        <f>'May 2023'!J33</f>
        <v>0.99199999999999999</v>
      </c>
      <c r="I33" s="74">
        <f>'Jun 2023'!J33</f>
        <v>0.79816513761467889</v>
      </c>
      <c r="J33" s="74">
        <f>'Jul 2023'!J33</f>
        <v>0.84615384615384615</v>
      </c>
      <c r="K33" s="74">
        <f>'Aug 2023'!J33</f>
        <v>0.72164948453608246</v>
      </c>
      <c r="L33" s="74">
        <f>'Sep 2023'!J33</f>
        <v>0.7441860465116279</v>
      </c>
      <c r="M33" s="74">
        <f>'Oct 2023'!J33</f>
        <v>0.82</v>
      </c>
      <c r="N33" s="74">
        <f>'Nov 2023'!J33</f>
        <v>0.76086956521739135</v>
      </c>
      <c r="O33" s="74"/>
      <c r="P33" s="75">
        <f t="shared" si="0"/>
        <v>0.79434418043595734</v>
      </c>
    </row>
    <row r="34" spans="1:16" x14ac:dyDescent="0.2">
      <c r="A34" s="26" t="s">
        <v>94</v>
      </c>
      <c r="B34" s="27" t="s">
        <v>95</v>
      </c>
      <c r="C34" s="27" t="s">
        <v>96</v>
      </c>
      <c r="D34" s="74">
        <f>'[1]Jan 2023'!J35</f>
        <v>1</v>
      </c>
      <c r="E34" s="74">
        <f>'[1]Feb 2023'!J35</f>
        <v>1.1000000000000001</v>
      </c>
      <c r="F34" s="74">
        <f>'Mar 2023'!J34</f>
        <v>1.375</v>
      </c>
      <c r="G34" s="74">
        <f>'Apr 2023'!J34</f>
        <v>1.2307692307692308</v>
      </c>
      <c r="H34" s="74">
        <f>'May 2023'!J34</f>
        <v>0.90909090909090906</v>
      </c>
      <c r="I34" s="74">
        <f>'Jun 2023'!J34</f>
        <v>1.125</v>
      </c>
      <c r="J34" s="74">
        <f>'Jul 2023'!J34</f>
        <v>1.1666666666666667</v>
      </c>
      <c r="K34" s="74">
        <f>'Aug 2023'!J34</f>
        <v>1.8333333333333333</v>
      </c>
      <c r="L34" s="74">
        <f>'Sep 2023'!J34</f>
        <v>0.77777777777777779</v>
      </c>
      <c r="M34" s="74">
        <f>'Oct 2023'!J34</f>
        <v>2.1666666666666665</v>
      </c>
      <c r="N34" s="74">
        <f>'Nov 2023'!J34</f>
        <v>2.25</v>
      </c>
      <c r="O34" s="74"/>
      <c r="P34" s="75">
        <f t="shared" si="0"/>
        <v>1.3576640531185988</v>
      </c>
    </row>
    <row r="35" spans="1:16" x14ac:dyDescent="0.2">
      <c r="A35" s="26" t="s">
        <v>97</v>
      </c>
      <c r="B35" s="27" t="s">
        <v>98</v>
      </c>
      <c r="C35" s="27" t="s">
        <v>99</v>
      </c>
      <c r="D35" s="74">
        <f>'[1]Jan 2023'!J36</f>
        <v>1.0833333333333333</v>
      </c>
      <c r="E35" s="74">
        <f>'[1]Feb 2023'!J36</f>
        <v>0.94117647058823528</v>
      </c>
      <c r="F35" s="74">
        <f>'Mar 2023'!J35</f>
        <v>1.0625</v>
      </c>
      <c r="G35" s="74">
        <f>'Apr 2023'!J35</f>
        <v>1</v>
      </c>
      <c r="H35" s="74">
        <f>'May 2023'!J35</f>
        <v>1</v>
      </c>
      <c r="I35" s="74">
        <f>'Jun 2023'!J35</f>
        <v>0.94117647058823528</v>
      </c>
      <c r="J35" s="74">
        <f>'Jul 2023'!J35</f>
        <v>1</v>
      </c>
      <c r="K35" s="74">
        <f>'Aug 2023'!J35</f>
        <v>0.9375</v>
      </c>
      <c r="L35" s="74">
        <f>'Sep 2023'!J35</f>
        <v>1.0555555555555556</v>
      </c>
      <c r="M35" s="74">
        <f>'Oct 2023'!J35</f>
        <v>1</v>
      </c>
      <c r="N35" s="74">
        <f>'Nov 2023'!J35</f>
        <v>0.9</v>
      </c>
      <c r="O35" s="74"/>
      <c r="P35" s="75">
        <f t="shared" si="0"/>
        <v>0.99284016636957828</v>
      </c>
    </row>
    <row r="36" spans="1:16" x14ac:dyDescent="0.2">
      <c r="A36" s="26" t="s">
        <v>100</v>
      </c>
      <c r="B36" s="27" t="s">
        <v>101</v>
      </c>
      <c r="C36" s="27" t="s">
        <v>102</v>
      </c>
      <c r="D36" s="74">
        <f>'[1]Jan 2023'!J37</f>
        <v>0.8</v>
      </c>
      <c r="E36" s="74">
        <f>'[1]Feb 2023'!J37</f>
        <v>0.88888888888888884</v>
      </c>
      <c r="F36" s="74">
        <f>'Mar 2023'!J36</f>
        <v>1.25</v>
      </c>
      <c r="G36" s="74">
        <f>'Apr 2023'!J36</f>
        <v>1.1000000000000001</v>
      </c>
      <c r="H36" s="74">
        <f>'May 2023'!J36</f>
        <v>1.2</v>
      </c>
      <c r="I36" s="74">
        <f>'Jun 2023'!J36</f>
        <v>0.8</v>
      </c>
      <c r="J36" s="74">
        <f>'Jul 2023'!J36</f>
        <v>0.83333333333333337</v>
      </c>
      <c r="K36" s="74">
        <f>'Aug 2023'!J36</f>
        <v>0.88888888888888884</v>
      </c>
      <c r="L36" s="74">
        <f>'Sep 2023'!J36</f>
        <v>1</v>
      </c>
      <c r="M36" s="74">
        <f>'Oct 2023'!J36</f>
        <v>1</v>
      </c>
      <c r="N36" s="74">
        <f>'Nov 2023'!J36</f>
        <v>0.75</v>
      </c>
      <c r="O36" s="74"/>
      <c r="P36" s="75">
        <f t="shared" si="0"/>
        <v>0.9555555555555556</v>
      </c>
    </row>
    <row r="37" spans="1:16" x14ac:dyDescent="0.2">
      <c r="A37" s="29" t="s">
        <v>103</v>
      </c>
      <c r="B37" s="27" t="s">
        <v>104</v>
      </c>
      <c r="C37" s="27" t="s">
        <v>105</v>
      </c>
      <c r="D37" s="74">
        <f>'[1]Jan 2023'!J38</f>
        <v>1</v>
      </c>
      <c r="E37" s="74">
        <f>'[1]Feb 2023'!J38</f>
        <v>1</v>
      </c>
      <c r="F37" s="74">
        <f>'Mar 2023'!J37</f>
        <v>0.83333333333333337</v>
      </c>
      <c r="G37" s="74">
        <f>'Apr 2023'!J37</f>
        <v>1</v>
      </c>
      <c r="H37" s="74">
        <f>'May 2023'!J37</f>
        <v>1.1000000000000001</v>
      </c>
      <c r="I37" s="74">
        <f>'Jun 2023'!J37</f>
        <v>1</v>
      </c>
      <c r="J37" s="74">
        <f>'Jul 2023'!J37</f>
        <v>0.8</v>
      </c>
      <c r="K37" s="74">
        <f>'Aug 2023'!J37</f>
        <v>1.0909090909090908</v>
      </c>
      <c r="L37" s="74">
        <f>'Sep 2023'!J37</f>
        <v>1</v>
      </c>
      <c r="M37" s="74">
        <f>'Oct 2023'!J37</f>
        <v>1.0714285714285714</v>
      </c>
      <c r="N37" s="74">
        <f>'Nov 2023'!J37</f>
        <v>1</v>
      </c>
      <c r="O37" s="74"/>
      <c r="P37" s="75">
        <f t="shared" si="0"/>
        <v>0.99051554506099959</v>
      </c>
    </row>
    <row r="38" spans="1:16" x14ac:dyDescent="0.2">
      <c r="A38" s="26" t="s">
        <v>106</v>
      </c>
      <c r="B38" s="27" t="s">
        <v>107</v>
      </c>
      <c r="C38" s="27" t="s">
        <v>108</v>
      </c>
      <c r="D38" s="74">
        <f>'[1]Jan 2023'!J39</f>
        <v>1.0952380952380953</v>
      </c>
      <c r="E38" s="74">
        <f>'[1]Feb 2023'!J39</f>
        <v>1.173913043478261</v>
      </c>
      <c r="F38" s="74">
        <f>'Mar 2023'!J38</f>
        <v>1.2727272727272727</v>
      </c>
      <c r="G38" s="74">
        <f>'Apr 2023'!J38</f>
        <v>1.103448275862069</v>
      </c>
      <c r="H38" s="74">
        <f>'May 2023'!J38</f>
        <v>1.0294117647058822</v>
      </c>
      <c r="I38" s="74">
        <f>'Jun 2023'!J38</f>
        <v>0.96666666666666667</v>
      </c>
      <c r="J38" s="74">
        <f>'Jul 2023'!J38</f>
        <v>0.967741935483871</v>
      </c>
      <c r="K38" s="74">
        <f>'Aug 2023'!J38</f>
        <v>1.2</v>
      </c>
      <c r="L38" s="74">
        <f>'Sep 2023'!J38</f>
        <v>1.125</v>
      </c>
      <c r="M38" s="74">
        <f>'Oct 2023'!J38</f>
        <v>1.1612903225806452</v>
      </c>
      <c r="N38" s="74">
        <f>'Nov 2023'!J38</f>
        <v>1.173913043478261</v>
      </c>
      <c r="O38" s="74"/>
      <c r="P38" s="75">
        <f t="shared" si="0"/>
        <v>1.1153954927473659</v>
      </c>
    </row>
    <row r="39" spans="1:16" x14ac:dyDescent="0.2">
      <c r="A39" s="26" t="s">
        <v>109</v>
      </c>
      <c r="B39" s="27" t="s">
        <v>110</v>
      </c>
      <c r="C39" s="27" t="s">
        <v>111</v>
      </c>
      <c r="D39" s="74">
        <f>'[1]Jan 2023'!J40</f>
        <v>1.0476190476190477</v>
      </c>
      <c r="E39" s="74">
        <f>'[1]Feb 2023'!J40</f>
        <v>1</v>
      </c>
      <c r="F39" s="74">
        <f>'Mar 2023'!J39</f>
        <v>1.411764705882353</v>
      </c>
      <c r="G39" s="74">
        <f>'Apr 2023'!J39</f>
        <v>1.1666666666666667</v>
      </c>
      <c r="H39" s="74">
        <f>'May 2023'!J39</f>
        <v>1.4102564102564104</v>
      </c>
      <c r="I39" s="74">
        <f>'Jun 2023'!J39</f>
        <v>1.25</v>
      </c>
      <c r="J39" s="74">
        <f>'Jul 2023'!J39</f>
        <v>1.1304347826086956</v>
      </c>
      <c r="K39" s="74">
        <f>'Aug 2023'!J39</f>
        <v>1.2222222222222223</v>
      </c>
      <c r="L39" s="74">
        <f>'Sep 2023'!J39</f>
        <v>0.9</v>
      </c>
      <c r="M39" s="74">
        <f>'Oct 2023'!J39</f>
        <v>1.1599999999999999</v>
      </c>
      <c r="N39" s="74">
        <f>'Nov 2023'!J39</f>
        <v>0.91666666666666663</v>
      </c>
      <c r="O39" s="74"/>
      <c r="P39" s="75">
        <f t="shared" si="0"/>
        <v>1.1468755001747331</v>
      </c>
    </row>
    <row r="40" spans="1:16" x14ac:dyDescent="0.2">
      <c r="A40" s="26" t="s">
        <v>112</v>
      </c>
      <c r="B40" s="27" t="s">
        <v>113</v>
      </c>
      <c r="C40" s="27" t="s">
        <v>114</v>
      </c>
      <c r="D40" s="74">
        <f>'[1]Jan 2023'!J41</f>
        <v>1.1666666666666667</v>
      </c>
      <c r="E40" s="74">
        <f>'[1]Feb 2023'!J41</f>
        <v>1.098901098901099</v>
      </c>
      <c r="F40" s="74">
        <f>'Mar 2023'!J40</f>
        <v>1.2413793103448276</v>
      </c>
      <c r="G40" s="74">
        <f>'Apr 2023'!J40</f>
        <v>1.0779220779220779</v>
      </c>
      <c r="H40" s="74">
        <f>'May 2023'!J40</f>
        <v>0.99019607843137258</v>
      </c>
      <c r="I40" s="74">
        <f>'Jun 2023'!J40</f>
        <v>1.0446428571428572</v>
      </c>
      <c r="J40" s="74">
        <f>'Jul 2023'!J40</f>
        <v>0.86138613861386137</v>
      </c>
      <c r="K40" s="74">
        <f>'Aug 2023'!J40</f>
        <v>0.86842105263157898</v>
      </c>
      <c r="L40" s="74">
        <f>'Sep 2023'!J40</f>
        <v>0.95145631067961167</v>
      </c>
      <c r="M40" s="74">
        <f>'Oct 2023'!J40</f>
        <v>1.0384615384615385</v>
      </c>
      <c r="N40" s="74">
        <f>'Nov 2023'!J40</f>
        <v>0.96190476190476193</v>
      </c>
      <c r="O40" s="74"/>
      <c r="P40" s="75">
        <f t="shared" si="0"/>
        <v>1.027394353790932</v>
      </c>
    </row>
    <row r="41" spans="1:16" x14ac:dyDescent="0.2">
      <c r="A41" s="26" t="s">
        <v>115</v>
      </c>
      <c r="B41" s="27" t="s">
        <v>116</v>
      </c>
      <c r="C41" s="27" t="s">
        <v>117</v>
      </c>
      <c r="D41" s="74">
        <f>'[1]Jan 2023'!J42</f>
        <v>1.2857142857142858</v>
      </c>
      <c r="E41" s="74">
        <f>'[1]Feb 2023'!J42</f>
        <v>1.4</v>
      </c>
      <c r="F41" s="74">
        <f>'Mar 2023'!J41</f>
        <v>0.33333333333333331</v>
      </c>
      <c r="G41" s="74">
        <f>'Apr 2023'!J41</f>
        <v>1</v>
      </c>
      <c r="H41" s="74">
        <f>'May 2023'!J41</f>
        <v>1</v>
      </c>
      <c r="I41" s="74">
        <f>'Jun 2023'!J41</f>
        <v>0.8571428571428571</v>
      </c>
      <c r="J41" s="74">
        <f>'Jul 2023'!J41</f>
        <v>1.2222222222222223</v>
      </c>
      <c r="K41" s="74">
        <f>'Aug 2023'!J41</f>
        <v>1</v>
      </c>
      <c r="L41" s="74">
        <f>'Sep 2023'!J41</f>
        <v>1</v>
      </c>
      <c r="M41" s="74">
        <f>'Oct 2023'!J41</f>
        <v>1</v>
      </c>
      <c r="N41" s="74">
        <f>'Nov 2023'!J41</f>
        <v>1</v>
      </c>
      <c r="O41" s="74"/>
      <c r="P41" s="75">
        <f t="shared" si="0"/>
        <v>1.0089466089466088</v>
      </c>
    </row>
    <row r="42" spans="1:16" x14ac:dyDescent="0.2">
      <c r="A42" s="26" t="s">
        <v>118</v>
      </c>
      <c r="B42" s="27" t="s">
        <v>119</v>
      </c>
      <c r="C42" s="27" t="s">
        <v>120</v>
      </c>
      <c r="D42" s="74">
        <f>'[1]Jan 2023'!J43</f>
        <v>1.2</v>
      </c>
      <c r="E42" s="74">
        <f>'[1]Feb 2023'!J43</f>
        <v>0.72727272727272729</v>
      </c>
      <c r="F42" s="74">
        <f>'Mar 2023'!J42</f>
        <v>2.1111111111111112</v>
      </c>
      <c r="G42" s="74">
        <f>'Apr 2023'!J42</f>
        <v>1.2</v>
      </c>
      <c r="H42" s="74">
        <f>'May 2023'!J42</f>
        <v>1.9</v>
      </c>
      <c r="I42" s="74">
        <f>'Jun 2023'!J42</f>
        <v>1.7</v>
      </c>
      <c r="J42" s="74">
        <f>'Jul 2023'!J42</f>
        <v>1.3333333333333333</v>
      </c>
      <c r="K42" s="74">
        <f>'Aug 2023'!J42</f>
        <v>0.91666666666666663</v>
      </c>
      <c r="L42" s="74">
        <f>'Sep 2023'!J42</f>
        <v>2.1</v>
      </c>
      <c r="M42" s="74">
        <f>'Oct 2023'!J42</f>
        <v>1.6666666666666667</v>
      </c>
      <c r="N42" s="74">
        <f>'Nov 2023'!J42</f>
        <v>3</v>
      </c>
      <c r="O42" s="74"/>
      <c r="P42" s="75">
        <f t="shared" si="0"/>
        <v>1.6231864095500457</v>
      </c>
    </row>
    <row r="43" spans="1:16" x14ac:dyDescent="0.2">
      <c r="A43" s="26" t="s">
        <v>121</v>
      </c>
      <c r="B43" s="27" t="s">
        <v>122</v>
      </c>
      <c r="C43" s="27" t="s">
        <v>123</v>
      </c>
      <c r="D43" s="74">
        <f>'[1]Jan 2023'!J44</f>
        <v>0.97647058823529409</v>
      </c>
      <c r="E43" s="74">
        <f>'[1]Feb 2023'!J44</f>
        <v>0.86138613861386137</v>
      </c>
      <c r="F43" s="74">
        <f>'Mar 2023'!J43</f>
        <v>1.2692307692307692</v>
      </c>
      <c r="G43" s="74">
        <f>'Apr 2023'!J43</f>
        <v>1.2058823529411764</v>
      </c>
      <c r="H43" s="74">
        <f>'May 2023'!J43</f>
        <v>1.2083333333333333</v>
      </c>
      <c r="I43" s="74">
        <f>'Jun 2023'!J43</f>
        <v>0.65137614678899081</v>
      </c>
      <c r="J43" s="74">
        <f>'Jul 2023'!J43</f>
        <v>1.165137614678899</v>
      </c>
      <c r="K43" s="74">
        <f>'Aug 2023'!J43</f>
        <v>1.7029702970297029</v>
      </c>
      <c r="L43" s="74">
        <f>'Sep 2023'!J43</f>
        <v>1.1287128712871286</v>
      </c>
      <c r="M43" s="74">
        <f>'Oct 2023'!J43</f>
        <v>1.2755102040816326</v>
      </c>
      <c r="N43" s="74">
        <f>'Nov 2023'!J43</f>
        <v>0.92079207920792083</v>
      </c>
      <c r="O43" s="74"/>
      <c r="P43" s="75">
        <f t="shared" si="0"/>
        <v>1.1241638541298824</v>
      </c>
    </row>
    <row r="44" spans="1:16" x14ac:dyDescent="0.2">
      <c r="A44" s="26" t="s">
        <v>124</v>
      </c>
      <c r="B44" s="27" t="s">
        <v>122</v>
      </c>
      <c r="C44" s="27" t="s">
        <v>125</v>
      </c>
      <c r="D44" s="74">
        <f>'[1]Jan 2023'!J45</f>
        <v>1.7142857142857142</v>
      </c>
      <c r="E44" s="74">
        <f>'[1]Feb 2023'!J45</f>
        <v>1.2916666666666667</v>
      </c>
      <c r="F44" s="74">
        <f>'Mar 2023'!J44</f>
        <v>1.2903225806451613</v>
      </c>
      <c r="G44" s="74">
        <f>'Apr 2023'!J44</f>
        <v>1.1142857142857143</v>
      </c>
      <c r="H44" s="74">
        <f>'May 2023'!J44</f>
        <v>1.3783783783783783</v>
      </c>
      <c r="I44" s="74">
        <f>'Jun 2023'!J44</f>
        <v>0.83720930232558144</v>
      </c>
      <c r="J44" s="74">
        <f>'Jul 2023'!J44</f>
        <v>1</v>
      </c>
      <c r="K44" s="74">
        <f>'Aug 2023'!J44</f>
        <v>1.44</v>
      </c>
      <c r="L44" s="74">
        <f>'Sep 2023'!J44</f>
        <v>1.1666666666666667</v>
      </c>
      <c r="M44" s="74">
        <f>'Oct 2023'!J44</f>
        <v>1.7307692307692308</v>
      </c>
      <c r="N44" s="74">
        <f>'Nov 2023'!J44</f>
        <v>0.83333333333333337</v>
      </c>
      <c r="O44" s="74"/>
      <c r="P44" s="75">
        <f t="shared" si="0"/>
        <v>1.2542652352142223</v>
      </c>
    </row>
    <row r="45" spans="1:16" x14ac:dyDescent="0.2">
      <c r="A45" s="26" t="s">
        <v>126</v>
      </c>
      <c r="B45" s="27" t="s">
        <v>127</v>
      </c>
      <c r="C45" s="27" t="s">
        <v>127</v>
      </c>
      <c r="D45" s="74">
        <f>'[1]Jan 2023'!J46</f>
        <v>1.0285714285714285</v>
      </c>
      <c r="E45" s="74">
        <f>'[1]Feb 2023'!J46</f>
        <v>1</v>
      </c>
      <c r="F45" s="74">
        <f>'Mar 2023'!J45</f>
        <v>1.3448275862068966</v>
      </c>
      <c r="G45" s="74">
        <f>'Apr 2023'!J45</f>
        <v>1.0555555555555556</v>
      </c>
      <c r="H45" s="74">
        <f>'May 2023'!J45</f>
        <v>1.0666666666666667</v>
      </c>
      <c r="I45" s="74">
        <f>'Jun 2023'!J45</f>
        <v>0.97297297297297303</v>
      </c>
      <c r="J45" s="74">
        <f>'Jul 2023'!J45</f>
        <v>1.0869565217391304</v>
      </c>
      <c r="K45" s="74">
        <f>'Aug 2023'!J45</f>
        <v>1.1052631578947369</v>
      </c>
      <c r="L45" s="74">
        <f>'Sep 2023'!J45</f>
        <v>1.0540540540540539</v>
      </c>
      <c r="M45" s="74">
        <f>'Oct 2023'!J45</f>
        <v>1.0731707317073171</v>
      </c>
      <c r="N45" s="74">
        <f>'Nov 2023'!J45</f>
        <v>0.88888888888888884</v>
      </c>
      <c r="O45" s="74"/>
      <c r="P45" s="75">
        <f t="shared" si="0"/>
        <v>1.0615388694779677</v>
      </c>
    </row>
    <row r="46" spans="1:16" x14ac:dyDescent="0.2">
      <c r="A46" s="26" t="s">
        <v>128</v>
      </c>
      <c r="B46" s="27" t="s">
        <v>129</v>
      </c>
      <c r="C46" s="27" t="s">
        <v>130</v>
      </c>
      <c r="D46" s="74">
        <f>'[1]Jan 2023'!J47</f>
        <v>1.7</v>
      </c>
      <c r="E46" s="74">
        <f>'[1]Feb 2023'!J47</f>
        <v>1.1764705882352942</v>
      </c>
      <c r="F46" s="74">
        <f>'Mar 2023'!J46</f>
        <v>1.6666666666666667</v>
      </c>
      <c r="G46" s="74">
        <f>'Apr 2023'!J46</f>
        <v>1.3225806451612903</v>
      </c>
      <c r="H46" s="74">
        <f>'May 2023'!J46</f>
        <v>1.5172413793103448</v>
      </c>
      <c r="I46" s="74">
        <f>'Jun 2023'!J46</f>
        <v>1.5</v>
      </c>
      <c r="J46" s="74">
        <f>'Jul 2023'!J46</f>
        <v>1.75</v>
      </c>
      <c r="K46" s="74">
        <f>'Aug 2023'!J46</f>
        <v>1.3571428571428572</v>
      </c>
      <c r="L46" s="74">
        <f>'Sep 2023'!J46</f>
        <v>1.0434782608695652</v>
      </c>
      <c r="M46" s="74">
        <f>'Oct 2023'!J46</f>
        <v>1.1818181818181819</v>
      </c>
      <c r="N46" s="74">
        <f>'Nov 2023'!J46</f>
        <v>1.2307692307692308</v>
      </c>
      <c r="O46" s="74"/>
      <c r="P46" s="75">
        <f t="shared" si="0"/>
        <v>1.4041970736339484</v>
      </c>
    </row>
    <row r="47" spans="1:16" x14ac:dyDescent="0.2">
      <c r="A47" s="26" t="s">
        <v>131</v>
      </c>
      <c r="B47" s="27" t="s">
        <v>132</v>
      </c>
      <c r="C47" s="27" t="s">
        <v>133</v>
      </c>
      <c r="D47" s="74">
        <f>'[1]Jan 2023'!J48</f>
        <v>1.05</v>
      </c>
      <c r="E47" s="74">
        <f>'[1]Feb 2023'!J48</f>
        <v>1</v>
      </c>
      <c r="F47" s="74">
        <f>'Mar 2023'!J47</f>
        <v>0.80769230769230771</v>
      </c>
      <c r="G47" s="74">
        <f>'Apr 2023'!J47</f>
        <v>1</v>
      </c>
      <c r="H47" s="74">
        <f>'May 2023'!J47</f>
        <v>0.95652173913043481</v>
      </c>
      <c r="I47" s="74">
        <f>'Jun 2023'!J47</f>
        <v>0.86363636363636365</v>
      </c>
      <c r="J47" s="74">
        <f>'Jul 2023'!J47</f>
        <v>1.0588235294117647</v>
      </c>
      <c r="K47" s="74">
        <f>'Aug 2023'!J47</f>
        <v>1.0476190476190477</v>
      </c>
      <c r="L47" s="74">
        <f>'Sep 2023'!J47</f>
        <v>0.94736842105263153</v>
      </c>
      <c r="M47" s="74">
        <f>'Oct 2023'!J47</f>
        <v>1.0434782608695652</v>
      </c>
      <c r="N47" s="74">
        <f>'Nov 2023'!J47</f>
        <v>0.94117647058823528</v>
      </c>
      <c r="O47" s="74"/>
      <c r="P47" s="75">
        <f t="shared" si="0"/>
        <v>0.97421055818184987</v>
      </c>
    </row>
    <row r="48" spans="1:16" x14ac:dyDescent="0.2">
      <c r="A48" s="26" t="s">
        <v>134</v>
      </c>
      <c r="B48" s="27" t="s">
        <v>135</v>
      </c>
      <c r="C48" s="27" t="s">
        <v>136</v>
      </c>
      <c r="D48" s="74">
        <f>'[1]Jan 2023'!J49</f>
        <v>0.92929292929292928</v>
      </c>
      <c r="E48" s="74">
        <f>'[1]Feb 2023'!J49</f>
        <v>0.79439252336448596</v>
      </c>
      <c r="F48" s="74">
        <f>'Mar 2023'!J48</f>
        <v>0.87096774193548387</v>
      </c>
      <c r="G48" s="74">
        <f>'Apr 2023'!J48</f>
        <v>0.88541666666666663</v>
      </c>
      <c r="H48" s="74">
        <f>'May 2023'!J48</f>
        <v>0.78125</v>
      </c>
      <c r="I48" s="74">
        <f>'Jun 2023'!J48</f>
        <v>1</v>
      </c>
      <c r="J48" s="74">
        <f>'Jul 2023'!J48</f>
        <v>0.95180722891566261</v>
      </c>
      <c r="K48" s="74">
        <f>'Aug 2023'!J48</f>
        <v>0.98</v>
      </c>
      <c r="L48" s="74">
        <f>'Sep 2023'!J48</f>
        <v>1</v>
      </c>
      <c r="M48" s="74">
        <f>'Oct 2023'!J48</f>
        <v>0.97</v>
      </c>
      <c r="N48" s="74">
        <f>'Nov 2023'!J48</f>
        <v>0.88421052631578945</v>
      </c>
      <c r="O48" s="74"/>
      <c r="P48" s="75">
        <f t="shared" si="0"/>
        <v>0.91339432877191062</v>
      </c>
    </row>
    <row r="49" spans="1:16" x14ac:dyDescent="0.2">
      <c r="A49" s="26" t="s">
        <v>137</v>
      </c>
      <c r="B49" s="27" t="s">
        <v>138</v>
      </c>
      <c r="C49" s="27" t="s">
        <v>139</v>
      </c>
      <c r="D49" s="74">
        <f>'[1]Jan 2023'!J50</f>
        <v>1.3333333333333333</v>
      </c>
      <c r="E49" s="74">
        <f>'[1]Feb 2023'!J50</f>
        <v>1.2875000000000001</v>
      </c>
      <c r="F49" s="74">
        <f>'Mar 2023'!J49</f>
        <v>1.4347826086956521</v>
      </c>
      <c r="G49" s="74">
        <f>'Apr 2023'!J49</f>
        <v>0.96153846153846156</v>
      </c>
      <c r="H49" s="74">
        <f>'May 2023'!J49</f>
        <v>1.0923076923076922</v>
      </c>
      <c r="I49" s="74">
        <f>'Jun 2023'!J49</f>
        <v>1.29</v>
      </c>
      <c r="J49" s="74">
        <f>'Jul 2023'!J49</f>
        <v>1.5</v>
      </c>
      <c r="K49" s="74">
        <f>'Aug 2023'!J49</f>
        <v>1.5789473684210527</v>
      </c>
      <c r="L49" s="74">
        <f>'Sep 2023'!J49</f>
        <v>1.1746031746031746</v>
      </c>
      <c r="M49" s="74">
        <f>'Oct 2023'!J49</f>
        <v>1.2972972972972974</v>
      </c>
      <c r="N49" s="74">
        <f>'Nov 2023'!J49</f>
        <v>1.3150684931506849</v>
      </c>
      <c r="O49" s="74"/>
      <c r="P49" s="75">
        <f t="shared" si="0"/>
        <v>1.2968525844861227</v>
      </c>
    </row>
    <row r="50" spans="1:16" x14ac:dyDescent="0.2">
      <c r="A50" s="29" t="s">
        <v>140</v>
      </c>
      <c r="B50" s="27" t="s">
        <v>141</v>
      </c>
      <c r="C50" s="27" t="s">
        <v>142</v>
      </c>
      <c r="D50" s="74">
        <f>'[1]Jan 2023'!J51</f>
        <v>0.98765432098765427</v>
      </c>
      <c r="E50" s="74">
        <f>'[1]Feb 2023'!J51</f>
        <v>1.0845070422535212</v>
      </c>
      <c r="F50" s="74">
        <f>'Mar 2023'!J50</f>
        <v>1.240506329113924</v>
      </c>
      <c r="G50" s="74">
        <f>'Apr 2023'!J50</f>
        <v>1.0232558139534884</v>
      </c>
      <c r="H50" s="74">
        <f>'May 2023'!J50</f>
        <v>1.0140845070422535</v>
      </c>
      <c r="I50" s="74">
        <f>'Jun 2023'!J50</f>
        <v>1</v>
      </c>
      <c r="J50" s="74">
        <f>'Jul 2023'!J50</f>
        <v>0.73333333333333328</v>
      </c>
      <c r="K50" s="74">
        <f>'Aug 2023'!J50</f>
        <v>1.1818181818181819</v>
      </c>
      <c r="L50" s="74">
        <f>'Sep 2023'!J50</f>
        <v>1.2467532467532467</v>
      </c>
      <c r="M50" s="74">
        <f>'Oct 2023'!J50</f>
        <v>0.98809523809523814</v>
      </c>
      <c r="N50" s="74">
        <f>'Nov 2023'!J50</f>
        <v>0.75362318840579712</v>
      </c>
      <c r="O50" s="74"/>
      <c r="P50" s="75">
        <f t="shared" si="0"/>
        <v>1.0230573819778763</v>
      </c>
    </row>
    <row r="51" spans="1:16" x14ac:dyDescent="0.2">
      <c r="A51" s="26" t="s">
        <v>143</v>
      </c>
      <c r="B51" s="27" t="s">
        <v>144</v>
      </c>
      <c r="C51" s="27" t="s">
        <v>145</v>
      </c>
      <c r="D51" s="74">
        <f>'[1]Jan 2023'!J52</f>
        <v>0.97222222222222221</v>
      </c>
      <c r="E51" s="74">
        <f>'[1]Feb 2023'!J52</f>
        <v>0.91176470588235292</v>
      </c>
      <c r="F51" s="74">
        <f>'Mar 2023'!J51</f>
        <v>1.1052631578947369</v>
      </c>
      <c r="G51" s="74">
        <f>'Apr 2023'!J51</f>
        <v>1.1702127659574468</v>
      </c>
      <c r="H51" s="74">
        <f>'May 2023'!J51</f>
        <v>1.0512820512820513</v>
      </c>
      <c r="I51" s="74">
        <f>'Jun 2023'!J51</f>
        <v>1.1333333333333333</v>
      </c>
      <c r="J51" s="74">
        <f>'Jul 2023'!J51</f>
        <v>1.096774193548387</v>
      </c>
      <c r="K51" s="74">
        <f>'Aug 2023'!J51</f>
        <v>1.2045454545454546</v>
      </c>
      <c r="L51" s="74">
        <f>'Sep 2023'!J51</f>
        <v>0.85365853658536583</v>
      </c>
      <c r="M51" s="74">
        <f>'Oct 2023'!J51</f>
        <v>0.82222222222222219</v>
      </c>
      <c r="N51" s="74">
        <f>'Nov 2023'!J51</f>
        <v>0.88372093023255816</v>
      </c>
      <c r="O51" s="74"/>
      <c r="P51" s="75">
        <f t="shared" si="0"/>
        <v>1.0186363248823755</v>
      </c>
    </row>
    <row r="52" spans="1:16" x14ac:dyDescent="0.2">
      <c r="A52" s="26" t="s">
        <v>146</v>
      </c>
      <c r="B52" s="27" t="s">
        <v>147</v>
      </c>
      <c r="C52" s="27" t="s">
        <v>148</v>
      </c>
      <c r="D52" s="74">
        <f>'[1]Jan 2023'!J53</f>
        <v>0.5714285714285714</v>
      </c>
      <c r="E52" s="74">
        <f>'[1]Feb 2023'!J53</f>
        <v>0.7142857142857143</v>
      </c>
      <c r="F52" s="74">
        <f>'Mar 2023'!J52</f>
        <v>1.3125</v>
      </c>
      <c r="G52" s="74">
        <f>'Apr 2023'!J52</f>
        <v>1.4545454545454546</v>
      </c>
      <c r="H52" s="74">
        <f>'May 2023'!J52</f>
        <v>1</v>
      </c>
      <c r="I52" s="74">
        <f>'Jun 2023'!J52</f>
        <v>1.0769230769230769</v>
      </c>
      <c r="J52" s="74">
        <f>'Jul 2023'!J52</f>
        <v>0.65217391304347827</v>
      </c>
      <c r="K52" s="74">
        <f>'Aug 2023'!J52</f>
        <v>1.1000000000000001</v>
      </c>
      <c r="L52" s="74">
        <f>'Sep 2023'!J52</f>
        <v>1.5909090909090908</v>
      </c>
      <c r="M52" s="74">
        <f>'Oct 2023'!J52</f>
        <v>2.25</v>
      </c>
      <c r="N52" s="74">
        <f>'Nov 2023'!J52</f>
        <v>1.2727272727272727</v>
      </c>
      <c r="O52" s="74"/>
      <c r="P52" s="75">
        <f t="shared" si="0"/>
        <v>1.1814084630784236</v>
      </c>
    </row>
    <row r="53" spans="1:16" x14ac:dyDescent="0.2">
      <c r="A53" s="26" t="s">
        <v>149</v>
      </c>
      <c r="B53" s="27" t="s">
        <v>147</v>
      </c>
      <c r="C53" s="27" t="s">
        <v>150</v>
      </c>
      <c r="D53" s="74">
        <f>'[1]Jan 2023'!J54</f>
        <v>1.1538461538461537</v>
      </c>
      <c r="E53" s="74">
        <f>'[1]Feb 2023'!J54</f>
        <v>1.0909090909090908</v>
      </c>
      <c r="F53" s="74">
        <f>'Mar 2023'!J53</f>
        <v>0.91666666666666663</v>
      </c>
      <c r="G53" s="74">
        <f>'Apr 2023'!J53</f>
        <v>0.96296296296296291</v>
      </c>
      <c r="H53" s="74">
        <f>'May 2023'!J53</f>
        <v>1.1724137931034482</v>
      </c>
      <c r="I53" s="74">
        <f>'Jun 2023'!J53</f>
        <v>0.92307692307692313</v>
      </c>
      <c r="J53" s="74">
        <f>'Jul 2023'!J53</f>
        <v>0.70967741935483875</v>
      </c>
      <c r="K53" s="74">
        <f>'Aug 2023'!J53</f>
        <v>0.97959183673469385</v>
      </c>
      <c r="L53" s="74">
        <f>'Sep 2023'!J53</f>
        <v>1.3448275862068966</v>
      </c>
      <c r="M53" s="74">
        <f>'Oct 2023'!J53</f>
        <v>1.069767441860465</v>
      </c>
      <c r="N53" s="74">
        <f>'Nov 2023'!J53</f>
        <v>0.83783783783783783</v>
      </c>
      <c r="O53" s="74"/>
      <c r="P53" s="75">
        <f t="shared" si="0"/>
        <v>1.014688882959998</v>
      </c>
    </row>
    <row r="54" spans="1:16" x14ac:dyDescent="0.2">
      <c r="A54" s="26" t="s">
        <v>151</v>
      </c>
      <c r="B54" s="27" t="s">
        <v>152</v>
      </c>
      <c r="C54" s="27" t="s">
        <v>153</v>
      </c>
      <c r="D54" s="74">
        <f>'[1]Jan 2023'!J55</f>
        <v>1.3673469387755102</v>
      </c>
      <c r="E54" s="74">
        <f>'[1]Feb 2023'!J55</f>
        <v>1.2549019607843137</v>
      </c>
      <c r="F54" s="74">
        <f>'Mar 2023'!J54</f>
        <v>2.16</v>
      </c>
      <c r="G54" s="74">
        <f>'Apr 2023'!J54</f>
        <v>2.3877551020408165</v>
      </c>
      <c r="H54" s="74">
        <f>'May 2023'!J54</f>
        <v>2.8292682926829267</v>
      </c>
      <c r="I54" s="74">
        <f>'Jun 2023'!J54</f>
        <v>2.3620689655172415</v>
      </c>
      <c r="J54" s="74">
        <f>'Jul 2023'!J54</f>
        <v>3.5</v>
      </c>
      <c r="K54" s="74">
        <f>'Aug 2023'!J54</f>
        <v>3.3272727272727272</v>
      </c>
      <c r="L54" s="74">
        <f>'Sep 2023'!J54</f>
        <v>3.4722222222222223</v>
      </c>
      <c r="M54" s="74">
        <f>'Oct 2023'!J54</f>
        <v>3</v>
      </c>
      <c r="N54" s="74">
        <f>'Nov 2023'!J54</f>
        <v>2.8139534883720931</v>
      </c>
      <c r="O54" s="74"/>
      <c r="P54" s="75">
        <f t="shared" si="0"/>
        <v>2.5886172452425318</v>
      </c>
    </row>
    <row r="55" spans="1:16" x14ac:dyDescent="0.2">
      <c r="A55" s="26" t="s">
        <v>154</v>
      </c>
      <c r="B55" s="27" t="s">
        <v>155</v>
      </c>
      <c r="C55" s="27" t="s">
        <v>156</v>
      </c>
      <c r="D55" s="74">
        <f>'[1]Jan 2023'!J56</f>
        <v>0.94117647058823528</v>
      </c>
      <c r="E55" s="74">
        <f>'[1]Feb 2023'!J56</f>
        <v>1.2352941176470589</v>
      </c>
      <c r="F55" s="74">
        <f>'Mar 2023'!J55</f>
        <v>0.84615384615384615</v>
      </c>
      <c r="G55" s="74">
        <f>'Apr 2023'!J55</f>
        <v>0.7857142857142857</v>
      </c>
      <c r="H55" s="74">
        <f>'May 2023'!J55</f>
        <v>1.0769230769230769</v>
      </c>
      <c r="I55" s="74">
        <f>'Jun 2023'!J55</f>
        <v>1.1428571428571428</v>
      </c>
      <c r="J55" s="74">
        <f>'Jul 2023'!J55</f>
        <v>1.2666666666666666</v>
      </c>
      <c r="K55" s="74">
        <f>'Aug 2023'!J55</f>
        <v>1.1666666666666667</v>
      </c>
      <c r="L55" s="74">
        <f>'Sep 2023'!J55</f>
        <v>1.2727272727272727</v>
      </c>
      <c r="M55" s="74">
        <f>'Oct 2023'!J55</f>
        <v>1.3</v>
      </c>
      <c r="N55" s="74">
        <f>'Nov 2023'!J55</f>
        <v>1.1000000000000001</v>
      </c>
      <c r="O55" s="74"/>
      <c r="P55" s="75">
        <f t="shared" si="0"/>
        <v>1.1031072314494776</v>
      </c>
    </row>
    <row r="56" spans="1:16" x14ac:dyDescent="0.2">
      <c r="A56" s="26" t="s">
        <v>157</v>
      </c>
      <c r="B56" s="27" t="s">
        <v>155</v>
      </c>
      <c r="C56" s="27" t="s">
        <v>158</v>
      </c>
      <c r="D56" s="74">
        <f>'[1]Jan 2023'!J57</f>
        <v>0.96</v>
      </c>
      <c r="E56" s="74">
        <f>'[1]Feb 2023'!J57</f>
        <v>1.0555555555555556</v>
      </c>
      <c r="F56" s="74">
        <f>'Mar 2023'!J56</f>
        <v>1.037037037037037</v>
      </c>
      <c r="G56" s="74">
        <f>'Apr 2023'!J56</f>
        <v>1.0357142857142858</v>
      </c>
      <c r="H56" s="74">
        <f>'May 2023'!J56</f>
        <v>0.92307692307692313</v>
      </c>
      <c r="I56" s="74">
        <f>'Jun 2023'!J56</f>
        <v>1.0384615384615385</v>
      </c>
      <c r="J56" s="74">
        <f>'Jul 2023'!J56</f>
        <v>1.0526315789473684</v>
      </c>
      <c r="K56" s="74">
        <f>'Aug 2023'!J56</f>
        <v>0.87878787878787878</v>
      </c>
      <c r="L56" s="74">
        <f>'Sep 2023'!J56</f>
        <v>0.81481481481481477</v>
      </c>
      <c r="M56" s="74">
        <f>'Oct 2023'!J56</f>
        <v>1</v>
      </c>
      <c r="N56" s="74">
        <f>'Nov 2023'!J56</f>
        <v>0.96296296296296291</v>
      </c>
      <c r="O56" s="74"/>
      <c r="P56" s="75">
        <f t="shared" si="0"/>
        <v>0.97809477957803315</v>
      </c>
    </row>
    <row r="57" spans="1:16" x14ac:dyDescent="0.2">
      <c r="A57" s="26" t="s">
        <v>159</v>
      </c>
      <c r="B57" s="27" t="s">
        <v>160</v>
      </c>
      <c r="C57" s="27" t="s">
        <v>161</v>
      </c>
      <c r="D57" s="74">
        <f>'[1]Jan 2023'!J58</f>
        <v>1.0666666666666667</v>
      </c>
      <c r="E57" s="74">
        <f>'[1]Feb 2023'!J58</f>
        <v>1.4285714285714286</v>
      </c>
      <c r="F57" s="74">
        <f>'Mar 2023'!J57</f>
        <v>2.263157894736842</v>
      </c>
      <c r="G57" s="74">
        <f>'Apr 2023'!J57</f>
        <v>1.6190476190476191</v>
      </c>
      <c r="H57" s="74">
        <f>'May 2023'!J57</f>
        <v>1.48</v>
      </c>
      <c r="I57" s="74">
        <f>'Jun 2023'!J57</f>
        <v>1.4193548387096775</v>
      </c>
      <c r="J57" s="74">
        <f>'Jul 2023'!J57</f>
        <v>1.4642857142857142</v>
      </c>
      <c r="K57" s="74">
        <f>'Aug 2023'!J57</f>
        <v>1.8857142857142857</v>
      </c>
      <c r="L57" s="74">
        <f>'Sep 2023'!J57</f>
        <v>1.55</v>
      </c>
      <c r="M57" s="74">
        <f>'Oct 2023'!J57</f>
        <v>2.0384615384615383</v>
      </c>
      <c r="N57" s="74">
        <f>'Nov 2023'!J57</f>
        <v>1.3043478260869565</v>
      </c>
      <c r="O57" s="74"/>
      <c r="P57" s="75">
        <f t="shared" si="0"/>
        <v>1.5926916192982481</v>
      </c>
    </row>
    <row r="58" spans="1:16" x14ac:dyDescent="0.2">
      <c r="A58" s="26" t="s">
        <v>162</v>
      </c>
      <c r="B58" s="27" t="s">
        <v>163</v>
      </c>
      <c r="C58" s="27" t="s">
        <v>164</v>
      </c>
      <c r="D58" s="74">
        <f>'[1]Jan 2023'!J59</f>
        <v>1</v>
      </c>
      <c r="E58" s="74">
        <f>'[1]Feb 2023'!J59</f>
        <v>1.18</v>
      </c>
      <c r="F58" s="74">
        <f>'Mar 2023'!J58</f>
        <v>1.4333333333333333</v>
      </c>
      <c r="G58" s="74">
        <f>'Apr 2023'!J58</f>
        <v>1.875</v>
      </c>
      <c r="H58" s="74">
        <f>'May 2023'!J58</f>
        <v>1.125</v>
      </c>
      <c r="I58" s="74">
        <f>'Jun 2023'!J58</f>
        <v>1.2413793103448276</v>
      </c>
      <c r="J58" s="74">
        <f>'Jul 2023'!J58</f>
        <v>1.4411764705882353</v>
      </c>
      <c r="K58" s="74">
        <f>'Aug 2023'!J58</f>
        <v>1.8695652173913044</v>
      </c>
      <c r="L58" s="74">
        <f>'Sep 2023'!J58</f>
        <v>1.4482758620689655</v>
      </c>
      <c r="M58" s="74">
        <f>'Oct 2023'!J58</f>
        <v>1.4102564102564104</v>
      </c>
      <c r="N58" s="74">
        <f>'Nov 2023'!J58</f>
        <v>1.7037037037037037</v>
      </c>
      <c r="O58" s="74"/>
      <c r="P58" s="75">
        <f t="shared" si="0"/>
        <v>1.4297900279715257</v>
      </c>
    </row>
    <row r="59" spans="1:16" x14ac:dyDescent="0.2">
      <c r="A59" s="26" t="s">
        <v>165</v>
      </c>
      <c r="B59" s="27" t="s">
        <v>166</v>
      </c>
      <c r="C59" s="27" t="s">
        <v>167</v>
      </c>
      <c r="D59" s="74">
        <f>'[1]Jan 2023'!J60</f>
        <v>1.8148148148148149</v>
      </c>
      <c r="E59" s="74">
        <f>'[1]Feb 2023'!J60</f>
        <v>1.9390243902439024</v>
      </c>
      <c r="F59" s="74">
        <f>'Mar 2023'!J59</f>
        <v>1.9189189189189189</v>
      </c>
      <c r="G59" s="74">
        <f>'Apr 2023'!J59</f>
        <v>1.6486486486486487</v>
      </c>
      <c r="H59" s="74">
        <f>'May 2023'!J59</f>
        <v>1.8</v>
      </c>
      <c r="I59" s="74">
        <f>'Jun 2023'!J59</f>
        <v>1.5061728395061729</v>
      </c>
      <c r="J59" s="74">
        <f>'Jul 2023'!J59</f>
        <v>1.9152542372881356</v>
      </c>
      <c r="K59" s="74">
        <f>'Aug 2023'!J59</f>
        <v>1.7083333333333333</v>
      </c>
      <c r="L59" s="74">
        <f>'Sep 2023'!J59</f>
        <v>1.7241379310344827</v>
      </c>
      <c r="M59" s="74">
        <f>'Oct 2023'!J59</f>
        <v>1.9393939393939394</v>
      </c>
      <c r="N59" s="74">
        <f>'Nov 2023'!J59</f>
        <v>1.8793103448275863</v>
      </c>
      <c r="O59" s="74"/>
      <c r="P59" s="75">
        <f t="shared" si="0"/>
        <v>1.7994553998190848</v>
      </c>
    </row>
    <row r="60" spans="1:16" x14ac:dyDescent="0.2">
      <c r="A60" s="26" t="s">
        <v>168</v>
      </c>
      <c r="B60" s="27" t="s">
        <v>169</v>
      </c>
      <c r="C60" s="27" t="s">
        <v>170</v>
      </c>
      <c r="D60" s="74">
        <f>'[1]Jan 2023'!J61</f>
        <v>1.0833333333333333</v>
      </c>
      <c r="E60" s="74">
        <f>'[1]Feb 2023'!J61</f>
        <v>1.0454545454545454</v>
      </c>
      <c r="F60" s="74">
        <f>'Mar 2023'!J60</f>
        <v>1.0588235294117647</v>
      </c>
      <c r="G60" s="74">
        <f>'Apr 2023'!J60</f>
        <v>1.1333333333333333</v>
      </c>
      <c r="H60" s="74">
        <f>'May 2023'!J60</f>
        <v>1.0526315789473684</v>
      </c>
      <c r="I60" s="74">
        <f>'Jun 2023'!J60</f>
        <v>1.0434782608695652</v>
      </c>
      <c r="J60" s="74">
        <f>'Jul 2023'!J60</f>
        <v>1.0454545454545454</v>
      </c>
      <c r="K60" s="74">
        <f>'Aug 2023'!J60</f>
        <v>1.0625</v>
      </c>
      <c r="L60" s="74">
        <f>'Sep 2023'!J60</f>
        <v>1.1176470588235294</v>
      </c>
      <c r="M60" s="74">
        <f>'Oct 2023'!J60</f>
        <v>1.1428571428571428</v>
      </c>
      <c r="N60" s="74">
        <f>'Nov 2023'!J60</f>
        <v>1.1304347826086956</v>
      </c>
      <c r="O60" s="74"/>
      <c r="P60" s="75">
        <f t="shared" si="0"/>
        <v>1.0832680100994383</v>
      </c>
    </row>
    <row r="61" spans="1:16" x14ac:dyDescent="0.2">
      <c r="A61" s="26" t="s">
        <v>171</v>
      </c>
      <c r="B61" s="27" t="s">
        <v>172</v>
      </c>
      <c r="C61" s="27" t="s">
        <v>172</v>
      </c>
      <c r="D61" s="74">
        <f>'[1]Jan 2023'!J62</f>
        <v>0.8910891089108911</v>
      </c>
      <c r="E61" s="74">
        <f>'[1]Feb 2023'!J62</f>
        <v>0.90551181102362199</v>
      </c>
      <c r="F61" s="74">
        <f>'Mar 2023'!J61</f>
        <v>0.92105263157894735</v>
      </c>
      <c r="G61" s="74">
        <f>'Apr 2023'!J61</f>
        <v>0.83941605839416056</v>
      </c>
      <c r="H61" s="74">
        <f>'May 2023'!J61</f>
        <v>0.89655172413793105</v>
      </c>
      <c r="I61" s="74">
        <f>'Jun 2023'!J61</f>
        <v>0.97692307692307689</v>
      </c>
      <c r="J61" s="74">
        <f>'Jul 2023'!J61</f>
        <v>0.99137931034482762</v>
      </c>
      <c r="K61" s="74">
        <f>'Aug 2023'!J61</f>
        <v>0.98518518518518516</v>
      </c>
      <c r="L61" s="74">
        <f>'Sep 2023'!J61</f>
        <v>0.97560975609756095</v>
      </c>
      <c r="M61" s="74">
        <f>'Oct 2023'!J61</f>
        <v>0.94666666666666666</v>
      </c>
      <c r="N61" s="74">
        <f>'Nov 2023'!J61</f>
        <v>1.032520325203252</v>
      </c>
      <c r="O61" s="74"/>
      <c r="P61" s="75">
        <f t="shared" si="0"/>
        <v>0.94199142313328388</v>
      </c>
    </row>
    <row r="62" spans="1:16" x14ac:dyDescent="0.2">
      <c r="A62" s="26" t="s">
        <v>173</v>
      </c>
      <c r="B62" s="27" t="s">
        <v>174</v>
      </c>
      <c r="C62" s="27" t="s">
        <v>175</v>
      </c>
      <c r="D62" s="74">
        <f>'[1]Jan 2023'!J63</f>
        <v>1.3181818181818181</v>
      </c>
      <c r="E62" s="74">
        <f>'[1]Feb 2023'!J63</f>
        <v>1.0952380952380953</v>
      </c>
      <c r="F62" s="74">
        <f>'Mar 2023'!J62</f>
        <v>1.263157894736842</v>
      </c>
      <c r="G62" s="74">
        <f>'Apr 2023'!J62</f>
        <v>2</v>
      </c>
      <c r="H62" s="74">
        <f>'May 2023'!J62</f>
        <v>1.1363636363636365</v>
      </c>
      <c r="I62" s="74">
        <f>'Jun 2023'!J62</f>
        <v>2.6363636363636362</v>
      </c>
      <c r="J62" s="74">
        <f>'Jul 2023'!J62</f>
        <v>1.6086956521739131</v>
      </c>
      <c r="K62" s="74">
        <f>'Aug 2023'!J62</f>
        <v>2</v>
      </c>
      <c r="L62" s="74">
        <f>'Sep 2023'!J62</f>
        <v>2.1333333333333333</v>
      </c>
      <c r="M62" s="74">
        <f>'Oct 2023'!J62</f>
        <v>1.75</v>
      </c>
      <c r="N62" s="74">
        <f>'Nov 2023'!J62</f>
        <v>1.84</v>
      </c>
      <c r="O62" s="74"/>
      <c r="P62" s="75">
        <f t="shared" si="0"/>
        <v>1.7073940060355703</v>
      </c>
    </row>
    <row r="63" spans="1:16" x14ac:dyDescent="0.2">
      <c r="A63" s="26" t="s">
        <v>176</v>
      </c>
      <c r="B63" s="27" t="s">
        <v>177</v>
      </c>
      <c r="C63" s="27" t="s">
        <v>178</v>
      </c>
      <c r="D63" s="74">
        <f>'[1]Jan 2023'!J64</f>
        <v>0.95238095238095233</v>
      </c>
      <c r="E63" s="74">
        <f>'[1]Feb 2023'!J64</f>
        <v>0.95454545454545459</v>
      </c>
      <c r="F63" s="74">
        <f>'Mar 2023'!J63</f>
        <v>1.1000000000000001</v>
      </c>
      <c r="G63" s="74">
        <f>'Apr 2023'!J63</f>
        <v>0.94444444444444442</v>
      </c>
      <c r="H63" s="74">
        <f>'May 2023'!J63</f>
        <v>0.95454545454545459</v>
      </c>
      <c r="I63" s="74">
        <f>'Jun 2023'!J63</f>
        <v>1.0249999999999999</v>
      </c>
      <c r="J63" s="74">
        <f>'Jul 2023'!J63</f>
        <v>1</v>
      </c>
      <c r="K63" s="74">
        <f>'Aug 2023'!J63</f>
        <v>1.03125</v>
      </c>
      <c r="L63" s="74">
        <f>'Sep 2023'!J63</f>
        <v>1</v>
      </c>
      <c r="M63" s="74">
        <f>'Oct 2023'!J63</f>
        <v>1</v>
      </c>
      <c r="N63" s="74">
        <f>'Nov 2023'!J63</f>
        <v>1</v>
      </c>
      <c r="O63" s="74"/>
      <c r="P63" s="75">
        <f t="shared" si="0"/>
        <v>0.99656057326511882</v>
      </c>
    </row>
    <row r="64" spans="1:16" x14ac:dyDescent="0.2">
      <c r="A64" s="26" t="s">
        <v>181</v>
      </c>
      <c r="B64" s="27" t="s">
        <v>180</v>
      </c>
      <c r="C64" s="27" t="s">
        <v>182</v>
      </c>
      <c r="D64" s="74">
        <f>'[1]Jan 2023'!J65</f>
        <v>1</v>
      </c>
      <c r="E64" s="74">
        <f>'[1]Feb 2023'!J65</f>
        <v>0.9135802469135802</v>
      </c>
      <c r="F64" s="74">
        <f>'Mar 2023'!J64</f>
        <v>1.0048309178743962</v>
      </c>
      <c r="G64" s="74">
        <f>'Apr 2023'!J64</f>
        <v>0.75824175824175821</v>
      </c>
      <c r="H64" s="74">
        <f>'May 2023'!J64</f>
        <v>0.98958333333333337</v>
      </c>
      <c r="I64" s="74">
        <f>'Jun 2023'!J64</f>
        <v>0.96470588235294119</v>
      </c>
      <c r="J64" s="74">
        <f>'Jul 2023'!J64</f>
        <v>0.96581196581196582</v>
      </c>
      <c r="K64" s="74">
        <f>'Aug 2023'!J64</f>
        <v>0.92413793103448272</v>
      </c>
      <c r="L64" s="74">
        <f>'Sep 2023'!J64</f>
        <v>1</v>
      </c>
      <c r="M64" s="74">
        <f>'Oct 2023'!J64</f>
        <v>1.0202702702702702</v>
      </c>
      <c r="N64" s="74">
        <f>'Nov 2023'!J64</f>
        <v>0.89922480620155043</v>
      </c>
      <c r="O64" s="74"/>
      <c r="P64" s="75">
        <f t="shared" si="0"/>
        <v>0.94912610109402529</v>
      </c>
    </row>
    <row r="65" spans="1:16" x14ac:dyDescent="0.2">
      <c r="A65" s="29" t="s">
        <v>183</v>
      </c>
      <c r="B65" s="27" t="s">
        <v>180</v>
      </c>
      <c r="C65" s="27" t="s">
        <v>184</v>
      </c>
      <c r="D65" s="74">
        <f>'[1]Jan 2023'!J66</f>
        <v>0.97159090909090906</v>
      </c>
      <c r="E65" s="74">
        <f>'[1]Feb 2023'!J66</f>
        <v>0.95121951219512191</v>
      </c>
      <c r="F65" s="74">
        <f>'Mar 2023'!J65</f>
        <v>0.96491228070175439</v>
      </c>
      <c r="G65" s="74">
        <f>'Apr 2023'!J65</f>
        <v>1.083743842364532</v>
      </c>
      <c r="H65" s="74">
        <f>'May 2023'!J65</f>
        <v>1.0178571428571428</v>
      </c>
      <c r="I65" s="74">
        <f>'Jun 2023'!J65</f>
        <v>1.0132743362831858</v>
      </c>
      <c r="J65" s="74">
        <f>'Jul 2023'!J65</f>
        <v>1.0357142857142858</v>
      </c>
      <c r="K65" s="74">
        <f>'Aug 2023'!J65</f>
        <v>0.97916666666666663</v>
      </c>
      <c r="L65" s="74">
        <f>'Sep 2023'!J65</f>
        <v>1.0343137254901962</v>
      </c>
      <c r="M65" s="74">
        <f>'Oct 2023'!J65</f>
        <v>1.0099009900990099</v>
      </c>
      <c r="N65" s="74">
        <f>'Nov 2023'!J65</f>
        <v>0.97709923664122134</v>
      </c>
      <c r="O65" s="74"/>
      <c r="P65" s="75">
        <f t="shared" si="0"/>
        <v>1.0035266298276386</v>
      </c>
    </row>
    <row r="66" spans="1:16" x14ac:dyDescent="0.2">
      <c r="A66" s="26" t="s">
        <v>187</v>
      </c>
      <c r="B66" s="27" t="s">
        <v>180</v>
      </c>
      <c r="C66" s="27" t="s">
        <v>287</v>
      </c>
      <c r="D66" s="74">
        <f>'[1]Jan 2023'!J67</f>
        <v>0.97058823529411764</v>
      </c>
      <c r="E66" s="74">
        <f>'[1]Feb 2023'!J67</f>
        <v>0.88235294117647056</v>
      </c>
      <c r="F66" s="74">
        <f>'[1]Mar 2023'!J67</f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5">
        <f>SUM(D66:O66)/2</f>
        <v>0.92647058823529416</v>
      </c>
    </row>
    <row r="67" spans="1:16" x14ac:dyDescent="0.2">
      <c r="A67" s="26" t="s">
        <v>189</v>
      </c>
      <c r="B67" s="27" t="s">
        <v>180</v>
      </c>
      <c r="C67" s="27" t="s">
        <v>190</v>
      </c>
      <c r="D67" s="74">
        <f>'[1]Jan 2023'!J68</f>
        <v>0.93525179856115104</v>
      </c>
      <c r="E67" s="74">
        <f>'[1]Feb 2023'!J68</f>
        <v>0.95488721804511278</v>
      </c>
      <c r="F67" s="74">
        <f>'Mar 2023'!J66</f>
        <v>0.92481203007518797</v>
      </c>
      <c r="G67" s="74">
        <f>'Apr 2023'!J66</f>
        <v>0.90441176470588236</v>
      </c>
      <c r="H67" s="74">
        <f>'May 2023'!J66</f>
        <v>0.984375</v>
      </c>
      <c r="I67" s="74">
        <f>'Jun 2023'!J66</f>
        <v>0.90476190476190477</v>
      </c>
      <c r="J67" s="74">
        <f>'Jul 2023'!J66</f>
        <v>0.95804195804195802</v>
      </c>
      <c r="K67" s="74">
        <f>'Aug 2023'!J66</f>
        <v>1.0740740740740742</v>
      </c>
      <c r="L67" s="74">
        <f>'Sep 2023'!J66</f>
        <v>0.96363636363636362</v>
      </c>
      <c r="M67" s="74">
        <f>'Oct 2023'!J66</f>
        <v>0.93388429752066116</v>
      </c>
      <c r="N67" s="74">
        <f>'Nov 2023'!J66</f>
        <v>0.93965517241379315</v>
      </c>
      <c r="O67" s="74"/>
      <c r="P67" s="75">
        <f>SUM(D67:O67)/11</f>
        <v>0.95252650743964462</v>
      </c>
    </row>
    <row r="68" spans="1:16" x14ac:dyDescent="0.2">
      <c r="A68" s="26" t="s">
        <v>390</v>
      </c>
      <c r="B68" s="27" t="s">
        <v>180</v>
      </c>
      <c r="C68" s="27" t="s">
        <v>391</v>
      </c>
      <c r="D68" s="74">
        <f>'[1]Jan 2023'!J69</f>
        <v>0.94886363636363635</v>
      </c>
      <c r="E68" s="74">
        <f>'[1]Feb 2023'!J69</f>
        <v>0.9452054794520548</v>
      </c>
      <c r="F68" s="74">
        <f>'Mar 2023'!J67</f>
        <v>0.95953757225433522</v>
      </c>
      <c r="G68" s="74">
        <f>'Apr 2023'!J67</f>
        <v>0.96913580246913578</v>
      </c>
      <c r="H68" s="74">
        <f>'May 2023'!J67</f>
        <v>1.0707070707070707</v>
      </c>
      <c r="I68" s="74">
        <f>'Jun 2023'!J67</f>
        <v>0.77622377622377625</v>
      </c>
      <c r="J68" s="74">
        <f>'Jul 2023'!J67</f>
        <v>0.86725663716814161</v>
      </c>
      <c r="K68" s="74">
        <f>'Aug 2023'!J67</f>
        <v>0.77083333333333337</v>
      </c>
      <c r="L68" s="74">
        <f>'Sep 2023'!J67</f>
        <v>0.94690265486725667</v>
      </c>
      <c r="M68" s="74">
        <f>'Oct 2023'!J67</f>
        <v>1.1200000000000001</v>
      </c>
      <c r="N68" s="74">
        <f>'Nov 2023'!J67</f>
        <v>1.0215827338129497</v>
      </c>
      <c r="O68" s="74"/>
      <c r="P68" s="75">
        <f t="shared" ref="P68:P83" si="1">SUM(D68:O68)/11</f>
        <v>0.94511351787742648</v>
      </c>
    </row>
    <row r="69" spans="1:16" x14ac:dyDescent="0.2">
      <c r="A69" s="29" t="s">
        <v>191</v>
      </c>
      <c r="B69" s="27" t="s">
        <v>180</v>
      </c>
      <c r="C69" s="27" t="s">
        <v>192</v>
      </c>
      <c r="D69" s="74">
        <f>'[1]Jan 2023'!J70</f>
        <v>0.98148148148148151</v>
      </c>
      <c r="E69" s="74">
        <f>'[1]Feb 2023'!J70</f>
        <v>0.98734177215189878</v>
      </c>
      <c r="F69" s="74">
        <f>'Mar 2023'!J68</f>
        <v>0.99038461538461542</v>
      </c>
      <c r="G69" s="74">
        <f>'Apr 2023'!J68</f>
        <v>0.93684210526315792</v>
      </c>
      <c r="H69" s="74">
        <f>'May 2023'!J68</f>
        <v>1.027027027027027</v>
      </c>
      <c r="I69" s="74">
        <f>'Jun 2023'!J68</f>
        <v>0.96551724137931039</v>
      </c>
      <c r="J69" s="74">
        <f>'Jul 2023'!J68</f>
        <v>0.8351648351648352</v>
      </c>
      <c r="K69" s="74">
        <f>'Aug 2023'!J68</f>
        <v>0.78481012658227844</v>
      </c>
      <c r="L69" s="74">
        <f>'Sep 2023'!J68</f>
        <v>1.0136986301369864</v>
      </c>
      <c r="M69" s="74">
        <f>'Oct 2023'!J68</f>
        <v>0.94666666666666666</v>
      </c>
      <c r="N69" s="74">
        <f>'Nov 2023'!J68</f>
        <v>0.83076923076923082</v>
      </c>
      <c r="O69" s="74"/>
      <c r="P69" s="75">
        <f t="shared" si="1"/>
        <v>0.93633670290977167</v>
      </c>
    </row>
    <row r="70" spans="1:16" x14ac:dyDescent="0.2">
      <c r="A70" s="29" t="s">
        <v>387</v>
      </c>
      <c r="B70" s="27" t="s">
        <v>180</v>
      </c>
      <c r="C70" s="27" t="s">
        <v>186</v>
      </c>
      <c r="D70" s="74">
        <f>'[1]Jan 2023'!J71</f>
        <v>0.87398373983739841</v>
      </c>
      <c r="E70" s="74">
        <f>'[1]Feb 2023'!J71</f>
        <v>0.92248062015503873</v>
      </c>
      <c r="F70" s="74">
        <f>'Mar 2023'!J69</f>
        <v>0.9169675090252708</v>
      </c>
      <c r="G70" s="74">
        <f>'Apr 2023'!J69</f>
        <v>1.1385281385281385</v>
      </c>
      <c r="H70" s="74">
        <f>'May 2023'!J69</f>
        <v>0.84210526315789469</v>
      </c>
      <c r="I70" s="74">
        <f>'Jun 2023'!J69</f>
        <v>1.0511811023622046</v>
      </c>
      <c r="J70" s="74">
        <f>'Jul 2023'!J69</f>
        <v>0.83561643835616439</v>
      </c>
      <c r="K70" s="74">
        <f>'Aug 2023'!J69</f>
        <v>0.81463414634146336</v>
      </c>
      <c r="L70" s="74">
        <f>'Sep 2023'!J69</f>
        <v>1</v>
      </c>
      <c r="M70" s="74">
        <f>'Oct 2023'!J69</f>
        <v>0.85425101214574894</v>
      </c>
      <c r="N70" s="74">
        <f>'Nov 2023'!J69</f>
        <v>1</v>
      </c>
      <c r="O70" s="74"/>
      <c r="P70" s="75">
        <f t="shared" si="1"/>
        <v>0.93179526999175655</v>
      </c>
    </row>
    <row r="71" spans="1:16" x14ac:dyDescent="0.2">
      <c r="A71" s="26" t="s">
        <v>193</v>
      </c>
      <c r="B71" s="27" t="s">
        <v>180</v>
      </c>
      <c r="C71" s="27" t="s">
        <v>194</v>
      </c>
      <c r="D71" s="74">
        <f>'[1]Jan 2023'!J72</f>
        <v>1.0425531914893618</v>
      </c>
      <c r="E71" s="74">
        <f>'[1]Feb 2023'!J72</f>
        <v>0.97674418604651159</v>
      </c>
      <c r="F71" s="74">
        <f>'Mar 2023'!J70</f>
        <v>1</v>
      </c>
      <c r="G71" s="74">
        <f>'Apr 2023'!J70</f>
        <v>1.0317460317460319</v>
      </c>
      <c r="H71" s="74">
        <f>'May 2023'!J70</f>
        <v>0.97619047619047616</v>
      </c>
      <c r="I71" s="74">
        <f>'Jun 2023'!J70</f>
        <v>0.9838709677419355</v>
      </c>
      <c r="J71" s="74">
        <f>'Jul 2023'!J70</f>
        <v>1</v>
      </c>
      <c r="K71" s="74">
        <f>'Aug 2023'!J70</f>
        <v>1.1489361702127661</v>
      </c>
      <c r="L71" s="74">
        <f>'Sep 2023'!J70</f>
        <v>1.4318181818181819</v>
      </c>
      <c r="M71" s="74">
        <f>'Oct 2023'!J70</f>
        <v>1.2653061224489797</v>
      </c>
      <c r="N71" s="74">
        <f>'Nov 2023'!J70</f>
        <v>1.1891891891891893</v>
      </c>
      <c r="O71" s="74"/>
      <c r="P71" s="75">
        <f t="shared" si="1"/>
        <v>1.0951231378984938</v>
      </c>
    </row>
    <row r="72" spans="1:16" x14ac:dyDescent="0.2">
      <c r="A72" s="26" t="s">
        <v>195</v>
      </c>
      <c r="B72" s="27" t="s">
        <v>180</v>
      </c>
      <c r="C72" s="27" t="s">
        <v>196</v>
      </c>
      <c r="D72" s="74">
        <f>'[1]Jan 2023'!J73</f>
        <v>0.91044776119402981</v>
      </c>
      <c r="E72" s="74">
        <f>'[1]Feb 2023'!J73</f>
        <v>0.76923076923076927</v>
      </c>
      <c r="F72" s="74">
        <f>'Mar 2023'!J71</f>
        <v>0.93854748603351956</v>
      </c>
      <c r="G72" s="74">
        <f>'Apr 2023'!J71</f>
        <v>0.77722772277227725</v>
      </c>
      <c r="H72" s="74">
        <f>'May 2023'!J71</f>
        <v>0.875</v>
      </c>
      <c r="I72" s="74">
        <f>'Jun 2023'!J71</f>
        <v>0.78865979381443296</v>
      </c>
      <c r="J72" s="74">
        <f>'Jul 2023'!J71</f>
        <v>0.82524271844660191</v>
      </c>
      <c r="K72" s="74">
        <f>'Aug 2023'!J71</f>
        <v>0.91145833333333337</v>
      </c>
      <c r="L72" s="74">
        <f>'Sep 2023'!J71</f>
        <v>0.78666666666666663</v>
      </c>
      <c r="M72" s="74">
        <f>'Oct 2023'!J71</f>
        <v>0.87421383647798745</v>
      </c>
      <c r="N72" s="74">
        <f>'Nov 2023'!J71</f>
        <v>0.80952380952380953</v>
      </c>
      <c r="O72" s="74"/>
      <c r="P72" s="75">
        <f t="shared" si="1"/>
        <v>0.84238353613576611</v>
      </c>
    </row>
    <row r="73" spans="1:16" x14ac:dyDescent="0.2">
      <c r="A73" s="26" t="s">
        <v>197</v>
      </c>
      <c r="B73" s="27" t="s">
        <v>180</v>
      </c>
      <c r="C73" s="27" t="s">
        <v>198</v>
      </c>
      <c r="D73" s="74">
        <f>'[1]Jan 2023'!J74</f>
        <v>1.0455882352941177</v>
      </c>
      <c r="E73" s="74">
        <f>'[1]Feb 2023'!J74</f>
        <v>1.24</v>
      </c>
      <c r="F73" s="74">
        <f>'Mar 2023'!J72</f>
        <v>1.1645569620253164</v>
      </c>
      <c r="G73" s="74">
        <f>'Apr 2023'!J72</f>
        <v>1.3348281016442451</v>
      </c>
      <c r="H73" s="74">
        <f>'May 2023'!J72</f>
        <v>1.4212168486739469</v>
      </c>
      <c r="I73" s="74">
        <f>'Jun 2023'!J72</f>
        <v>1.4251290877796903</v>
      </c>
      <c r="J73" s="74">
        <f>'Jul 2023'!J72</f>
        <v>0.80286168521462642</v>
      </c>
      <c r="K73" s="74">
        <f>'Aug 2023'!J72</f>
        <v>1.0403361344537816</v>
      </c>
      <c r="L73" s="74">
        <f>'Sep 2023'!J72</f>
        <v>0.7673343605546995</v>
      </c>
      <c r="M73" s="74">
        <f>'Oct 2023'!J72</f>
        <v>0.96615384615384614</v>
      </c>
      <c r="N73" s="74">
        <f>'Nov 2023'!J72</f>
        <v>1.1912751677852349</v>
      </c>
      <c r="O73" s="74"/>
      <c r="P73" s="75">
        <f t="shared" si="1"/>
        <v>1.1272073117799548</v>
      </c>
    </row>
    <row r="74" spans="1:16" x14ac:dyDescent="0.2">
      <c r="A74" s="26" t="s">
        <v>199</v>
      </c>
      <c r="B74" s="27" t="s">
        <v>180</v>
      </c>
      <c r="C74" s="27" t="s">
        <v>200</v>
      </c>
      <c r="D74" s="74">
        <f>'[1]Jan 2023'!J75</f>
        <v>0.77472527472527475</v>
      </c>
      <c r="E74" s="74">
        <f>'[1]Feb 2023'!J75</f>
        <v>0.76582278481012656</v>
      </c>
      <c r="F74" s="74">
        <f>'Mar 2023'!J73</f>
        <v>1.2335329341317365</v>
      </c>
      <c r="G74" s="74">
        <f>'Apr 2023'!J73</f>
        <v>0.82122905027932958</v>
      </c>
      <c r="H74" s="74">
        <f>'May 2023'!J73</f>
        <v>0.81132075471698117</v>
      </c>
      <c r="I74" s="74">
        <f>'Jun 2023'!J73</f>
        <v>0.92079207920792083</v>
      </c>
      <c r="J74" s="74">
        <f>'Jul 2023'!J73</f>
        <v>0.97484276729559749</v>
      </c>
      <c r="K74" s="74">
        <f>'Aug 2023'!J73</f>
        <v>1.0985915492957747</v>
      </c>
      <c r="L74" s="74">
        <f>'Sep 2023'!J73</f>
        <v>1.0808823529411764</v>
      </c>
      <c r="M74" s="74">
        <f>'Oct 2023'!J73</f>
        <v>1.0353982300884956</v>
      </c>
      <c r="N74" s="74">
        <f>'Nov 2023'!J73</f>
        <v>1.1210191082802548</v>
      </c>
      <c r="O74" s="74"/>
      <c r="P74" s="75">
        <f t="shared" si="1"/>
        <v>0.96710517143387875</v>
      </c>
    </row>
    <row r="75" spans="1:16" x14ac:dyDescent="0.2">
      <c r="A75" s="29" t="s">
        <v>201</v>
      </c>
      <c r="B75" s="27" t="s">
        <v>180</v>
      </c>
      <c r="C75" s="27" t="s">
        <v>202</v>
      </c>
      <c r="D75" s="74">
        <f>'[1]Jan 2023'!J76</f>
        <v>1.1417910447761195</v>
      </c>
      <c r="E75" s="74">
        <f>'[1]Feb 2023'!J76</f>
        <v>1.1666666666666667</v>
      </c>
      <c r="F75" s="74">
        <f>'Mar 2023'!J74</f>
        <v>1.1856677524429968</v>
      </c>
      <c r="G75" s="74">
        <f>'Apr 2023'!J74</f>
        <v>1.1422924901185771</v>
      </c>
      <c r="H75" s="74">
        <f>'May 2023'!J74</f>
        <v>1.027027027027027</v>
      </c>
      <c r="I75" s="74">
        <f>'Jun 2023'!J74</f>
        <v>1.1169491525423729</v>
      </c>
      <c r="J75" s="74">
        <f>'Jul 2023'!J74</f>
        <v>1.0536672629695885</v>
      </c>
      <c r="K75" s="74">
        <f>'Aug 2023'!J74</f>
        <v>0.75952380952380949</v>
      </c>
      <c r="L75" s="74">
        <f>'Sep 2023'!J74</f>
        <v>0.53437500000000004</v>
      </c>
      <c r="M75" s="74">
        <f>'Oct 2023'!J74</f>
        <v>1.0100603621730382</v>
      </c>
      <c r="N75" s="74">
        <f>'Nov 2023'!J74</f>
        <v>0.76998368678629692</v>
      </c>
      <c r="O75" s="74"/>
      <c r="P75" s="75">
        <f t="shared" si="1"/>
        <v>0.99163675045695387</v>
      </c>
    </row>
    <row r="76" spans="1:16" x14ac:dyDescent="0.2">
      <c r="A76" s="26" t="s">
        <v>203</v>
      </c>
      <c r="B76" s="27" t="s">
        <v>180</v>
      </c>
      <c r="C76" s="27" t="s">
        <v>204</v>
      </c>
      <c r="D76" s="74">
        <f>'[1]Jan 2023'!J77</f>
        <v>0.91316526610644255</v>
      </c>
      <c r="E76" s="74">
        <f>'[1]Feb 2023'!J77</f>
        <v>0.97297297297297303</v>
      </c>
      <c r="F76" s="74">
        <f>'Mar 2023'!J75</f>
        <v>1.0277777777777777</v>
      </c>
      <c r="G76" s="74">
        <f>'Apr 2023'!J75</f>
        <v>0.95714285714285718</v>
      </c>
      <c r="H76" s="74">
        <f>'May 2023'!J75</f>
        <v>0.88421052631578945</v>
      </c>
      <c r="I76" s="74">
        <f>'Jun 2023'!J75</f>
        <v>0.86945169712793735</v>
      </c>
      <c r="J76" s="74">
        <f>'Jul 2023'!J75</f>
        <v>1.0032679738562091</v>
      </c>
      <c r="K76" s="74">
        <f>'Aug 2023'!J75</f>
        <v>0.91390728476821192</v>
      </c>
      <c r="L76" s="74">
        <f>'Sep 2023'!J75</f>
        <v>0.88</v>
      </c>
      <c r="M76" s="74">
        <f>'Oct 2023'!J75</f>
        <v>0.98916967509025266</v>
      </c>
      <c r="N76" s="74">
        <f>'Nov 2023'!J75</f>
        <v>0.95924764890282133</v>
      </c>
      <c r="O76" s="74"/>
      <c r="P76" s="75">
        <f t="shared" si="1"/>
        <v>0.94275578909647928</v>
      </c>
    </row>
    <row r="77" spans="1:16" x14ac:dyDescent="0.2">
      <c r="A77" s="26" t="s">
        <v>396</v>
      </c>
      <c r="B77" s="27" t="s">
        <v>180</v>
      </c>
      <c r="C77" s="27" t="s">
        <v>397</v>
      </c>
      <c r="D77" s="74">
        <f>'[1]Jan 2023'!J78</f>
        <v>0.97826086956521741</v>
      </c>
      <c r="E77" s="74">
        <f>'[1]Feb 2023'!J78</f>
        <v>0.95789473684210524</v>
      </c>
      <c r="F77" s="74">
        <f>'Mar 2023'!J76</f>
        <v>0.95588235294117652</v>
      </c>
      <c r="G77" s="74">
        <f>'Apr 2023'!J76</f>
        <v>0.9939393939393939</v>
      </c>
      <c r="H77" s="74">
        <f>'May 2023'!J76</f>
        <v>0.96536796536796532</v>
      </c>
      <c r="I77" s="74">
        <f>'Jun 2023'!J76</f>
        <v>1.010204081632653</v>
      </c>
      <c r="J77" s="74">
        <f>'Jul 2023'!J76</f>
        <v>0.95833333333333337</v>
      </c>
      <c r="K77" s="74">
        <f>'Aug 2023'!J76</f>
        <v>0.93243243243243246</v>
      </c>
      <c r="L77" s="74">
        <f>'Sep 2023'!J76</f>
        <v>0.94736842105263153</v>
      </c>
      <c r="M77" s="74">
        <f>'Oct 2023'!J76</f>
        <v>0.96296296296296291</v>
      </c>
      <c r="N77" s="74">
        <f>'Nov 2023'!J76</f>
        <v>0.967741935483871</v>
      </c>
      <c r="O77" s="74"/>
      <c r="P77" s="75">
        <f t="shared" si="1"/>
        <v>0.96639895323215863</v>
      </c>
    </row>
    <row r="78" spans="1:16" x14ac:dyDescent="0.2">
      <c r="A78" s="29" t="s">
        <v>205</v>
      </c>
      <c r="B78" s="27" t="s">
        <v>180</v>
      </c>
      <c r="C78" s="27" t="s">
        <v>206</v>
      </c>
      <c r="D78" s="74">
        <f>'[1]Jan 2023'!J79</f>
        <v>1.1470588235294117</v>
      </c>
      <c r="E78" s="74">
        <f>'[1]Feb 2023'!J79</f>
        <v>1.1666666666666667</v>
      </c>
      <c r="F78" s="74">
        <f>'Mar 2023'!J77</f>
        <v>1.325</v>
      </c>
      <c r="G78" s="74">
        <f>'Apr 2023'!J77</f>
        <v>1.1363636363636365</v>
      </c>
      <c r="H78" s="74">
        <f>'May 2023'!J77</f>
        <v>1.2105263157894737</v>
      </c>
      <c r="I78" s="74">
        <f>'Jun 2023'!J77</f>
        <v>1.48</v>
      </c>
      <c r="J78" s="74">
        <f>'Jul 2023'!J77</f>
        <v>1.0666666666666667</v>
      </c>
      <c r="K78" s="74">
        <f>'Aug 2023'!J77</f>
        <v>1.1428571428571428</v>
      </c>
      <c r="L78" s="74">
        <f>'Sep 2023'!J77</f>
        <v>0.96153846153846156</v>
      </c>
      <c r="M78" s="74">
        <f>'Oct 2023'!J77</f>
        <v>0.97619047619047616</v>
      </c>
      <c r="N78" s="74">
        <f>'Nov 2023'!J77</f>
        <v>1.0625</v>
      </c>
      <c r="O78" s="74"/>
      <c r="P78" s="75">
        <f t="shared" si="1"/>
        <v>1.1523061990547214</v>
      </c>
    </row>
    <row r="79" spans="1:16" x14ac:dyDescent="0.2">
      <c r="A79" s="29" t="s">
        <v>207</v>
      </c>
      <c r="B79" s="27" t="s">
        <v>208</v>
      </c>
      <c r="C79" s="27" t="s">
        <v>208</v>
      </c>
      <c r="D79" s="74">
        <f>'[1]Jan 2023'!J80</f>
        <v>0.94285714285714284</v>
      </c>
      <c r="E79" s="74">
        <f>'[1]Feb 2023'!J80</f>
        <v>0.94871794871794868</v>
      </c>
      <c r="F79" s="74">
        <f>'Mar 2023'!J78</f>
        <v>1.0178571428571428</v>
      </c>
      <c r="G79" s="74">
        <f>'Apr 2023'!J78</f>
        <v>0.97499999999999998</v>
      </c>
      <c r="H79" s="74">
        <f>'May 2023'!J78</f>
        <v>0.97674418604651159</v>
      </c>
      <c r="I79" s="74">
        <f>'Jun 2023'!J78</f>
        <v>0.94736842105263153</v>
      </c>
      <c r="J79" s="74">
        <f>'Jul 2023'!J78</f>
        <v>1.0222222222222221</v>
      </c>
      <c r="K79" s="74">
        <f>'Aug 2023'!J78</f>
        <v>0.93103448275862066</v>
      </c>
      <c r="L79" s="74">
        <f>'Sep 2023'!J78</f>
        <v>0.97297297297297303</v>
      </c>
      <c r="M79" s="74">
        <f>'Oct 2023'!J78</f>
        <v>0.92452830188679247</v>
      </c>
      <c r="N79" s="74">
        <f>'Nov 2023'!J78</f>
        <v>0.94339622641509435</v>
      </c>
      <c r="O79" s="74"/>
      <c r="P79" s="75">
        <f t="shared" si="1"/>
        <v>0.96388173161700752</v>
      </c>
    </row>
    <row r="80" spans="1:16" x14ac:dyDescent="0.2">
      <c r="A80" s="26" t="s">
        <v>209</v>
      </c>
      <c r="B80" s="27" t="s">
        <v>210</v>
      </c>
      <c r="C80" s="27" t="s">
        <v>211</v>
      </c>
      <c r="D80" s="74">
        <f>'[1]Jan 2023'!J81</f>
        <v>1.4666666666666666</v>
      </c>
      <c r="E80" s="74">
        <f>'[1]Feb 2023'!J81</f>
        <v>1.9</v>
      </c>
      <c r="F80" s="74">
        <f>'Mar 2023'!J79</f>
        <v>1.4444444444444444</v>
      </c>
      <c r="G80" s="74">
        <f>'Apr 2023'!J79</f>
        <v>1.4166666666666667</v>
      </c>
      <c r="H80" s="74">
        <f>'May 2023'!J79</f>
        <v>1.0909090909090908</v>
      </c>
      <c r="I80" s="74">
        <f>'Jun 2023'!J79</f>
        <v>1.2</v>
      </c>
      <c r="J80" s="74">
        <f>'Jul 2023'!J79</f>
        <v>1</v>
      </c>
      <c r="K80" s="74">
        <f>'Aug 2023'!J79</f>
        <v>1.2857142857142858</v>
      </c>
      <c r="L80" s="74">
        <f>'Sep 2023'!J79</f>
        <v>0.94736842105263153</v>
      </c>
      <c r="M80" s="74">
        <f>'Oct 2023'!J79</f>
        <v>4</v>
      </c>
      <c r="N80" s="74">
        <f>'Nov 2023'!J79</f>
        <v>2</v>
      </c>
      <c r="O80" s="74"/>
      <c r="P80" s="75">
        <f t="shared" si="1"/>
        <v>1.6137972341321623</v>
      </c>
    </row>
    <row r="81" spans="1:16" x14ac:dyDescent="0.2">
      <c r="A81" s="26" t="s">
        <v>406</v>
      </c>
      <c r="B81" s="27" t="s">
        <v>210</v>
      </c>
      <c r="C81" s="27" t="s">
        <v>407</v>
      </c>
      <c r="D81" s="74">
        <f>'[1]Jan 2023'!J82</f>
        <v>1.8571428571428572</v>
      </c>
      <c r="E81" s="74">
        <f>'[1]Feb 2023'!J82</f>
        <v>1</v>
      </c>
      <c r="F81" s="74">
        <f>'Mar 2023'!J80</f>
        <v>1</v>
      </c>
      <c r="G81" s="74">
        <f>'Apr 2023'!J80</f>
        <v>0.83333333333333337</v>
      </c>
      <c r="H81" s="74">
        <f>'May 2023'!J80</f>
        <v>1.2307692307692308</v>
      </c>
      <c r="I81" s="74">
        <f>'Jun 2023'!J80</f>
        <v>1.8333333333333333</v>
      </c>
      <c r="J81" s="74">
        <f>'Jul 2023'!J80</f>
        <v>1.3333333333333333</v>
      </c>
      <c r="K81" s="74">
        <f>'Aug 2023'!J80</f>
        <v>0.54545454545454541</v>
      </c>
      <c r="L81" s="74">
        <f>'Sep 2023'!J80</f>
        <v>1</v>
      </c>
      <c r="M81" s="74">
        <f>'Oct 2023'!J80</f>
        <v>1.1666666666666667</v>
      </c>
      <c r="N81" s="74">
        <f>'Nov 2023'!J80</f>
        <v>1.4</v>
      </c>
      <c r="O81" s="74"/>
      <c r="P81" s="75">
        <f t="shared" si="1"/>
        <v>1.2000030272757545</v>
      </c>
    </row>
    <row r="82" spans="1:16" x14ac:dyDescent="0.2">
      <c r="A82" s="26" t="s">
        <v>212</v>
      </c>
      <c r="B82" s="27" t="s">
        <v>213</v>
      </c>
      <c r="C82" s="27" t="s">
        <v>214</v>
      </c>
      <c r="D82" s="74">
        <f>'[1]Jan 2023'!J83</f>
        <v>0.88888888888888884</v>
      </c>
      <c r="E82" s="74">
        <f>'[1]Feb 2023'!J83</f>
        <v>1.0980392156862746</v>
      </c>
      <c r="F82" s="74">
        <f>'Mar 2023'!J81</f>
        <v>1.2096774193548387</v>
      </c>
      <c r="G82" s="74">
        <f>'Apr 2023'!J81</f>
        <v>1.0595238095238095</v>
      </c>
      <c r="H82" s="74">
        <f>'May 2023'!J81</f>
        <v>1.0120481927710843</v>
      </c>
      <c r="I82" s="74">
        <f>'Jun 2023'!J81</f>
        <v>1.1166666666666667</v>
      </c>
      <c r="J82" s="74">
        <f>'Jul 2023'!J81</f>
        <v>1.0731707317073171</v>
      </c>
      <c r="K82" s="74">
        <f>'Aug 2023'!J81</f>
        <v>0.93333333333333335</v>
      </c>
      <c r="L82" s="74">
        <f>'Sep 2023'!J81</f>
        <v>1.0652173913043479</v>
      </c>
      <c r="M82" s="74">
        <f>'Oct 2023'!J81</f>
        <v>0.96969696969696972</v>
      </c>
      <c r="N82" s="74">
        <f>'Nov 2023'!J81</f>
        <v>0.96923076923076923</v>
      </c>
      <c r="O82" s="74"/>
      <c r="P82" s="75">
        <f t="shared" si="1"/>
        <v>1.0359539443785728</v>
      </c>
    </row>
    <row r="83" spans="1:16" x14ac:dyDescent="0.2">
      <c r="A83" s="26" t="s">
        <v>215</v>
      </c>
      <c r="B83" s="27" t="s">
        <v>216</v>
      </c>
      <c r="C83" s="27" t="s">
        <v>216</v>
      </c>
      <c r="D83" s="74">
        <f>'[1]Jan 2023'!J84</f>
        <v>2.2142857142857144</v>
      </c>
      <c r="E83" s="74">
        <f>'[1]Feb 2023'!J84</f>
        <v>1.4210526315789473</v>
      </c>
      <c r="F83" s="74">
        <f>'Mar 2023'!J82</f>
        <v>1.3125</v>
      </c>
      <c r="G83" s="74">
        <f>'Apr 2023'!J82</f>
        <v>1.5</v>
      </c>
      <c r="H83" s="74">
        <f>'May 2023'!J82</f>
        <v>1.75</v>
      </c>
      <c r="I83" s="74">
        <f>'Jun 2023'!J82</f>
        <v>1.6521739130434783</v>
      </c>
      <c r="J83" s="74">
        <f>'Jul 2023'!J82</f>
        <v>1.346938775510204</v>
      </c>
      <c r="K83" s="74">
        <f>'Aug 2023'!J82</f>
        <v>1.5869565217391304</v>
      </c>
      <c r="L83" s="74">
        <f>'Sep 2023'!J82</f>
        <v>1.4705882352941178</v>
      </c>
      <c r="M83" s="74">
        <f>'Oct 2023'!J82</f>
        <v>1.6052631578947369</v>
      </c>
      <c r="N83" s="74">
        <f>'Nov 2023'!J82</f>
        <v>1.5</v>
      </c>
      <c r="O83" s="74"/>
      <c r="P83" s="75">
        <f t="shared" si="1"/>
        <v>1.5781599044860299</v>
      </c>
    </row>
    <row r="84" spans="1:16" ht="12" customHeight="1" x14ac:dyDescent="0.2">
      <c r="A84" s="26" t="s">
        <v>217</v>
      </c>
      <c r="B84" s="27" t="s">
        <v>216</v>
      </c>
      <c r="C84" s="27" t="s">
        <v>47</v>
      </c>
      <c r="D84" s="74">
        <f>'[1]Jan 2023'!J85</f>
        <v>1.2826086956521738</v>
      </c>
      <c r="E84" s="74">
        <f>'[1]Feb 2023'!J85</f>
        <v>1.7692307692307692</v>
      </c>
      <c r="F84" s="74">
        <f>'[1]Mar 2023'!J85</f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4">
        <v>0</v>
      </c>
      <c r="O84" s="74">
        <v>0</v>
      </c>
      <c r="P84" s="75">
        <f>SUM(D84:O84)/2</f>
        <v>1.5259197324414715</v>
      </c>
    </row>
    <row r="85" spans="1:16" x14ac:dyDescent="0.2">
      <c r="A85" s="26" t="s">
        <v>218</v>
      </c>
      <c r="B85" s="27" t="s">
        <v>219</v>
      </c>
      <c r="C85" s="27" t="s">
        <v>220</v>
      </c>
      <c r="D85" s="74">
        <f>'[1]Jan 2023'!J86</f>
        <v>0.69841269841269837</v>
      </c>
      <c r="E85" s="74">
        <f>'[1]Feb 2023'!J86</f>
        <v>1.3125</v>
      </c>
      <c r="F85" s="74">
        <f>'Mar 2023'!J83</f>
        <v>0.95041322314049592</v>
      </c>
      <c r="G85" s="74">
        <f>'Apr 2023'!J83</f>
        <v>0.78321678321678323</v>
      </c>
      <c r="H85" s="74">
        <f>'May 2023'!J83</f>
        <v>1.3034482758620689</v>
      </c>
      <c r="I85" s="74">
        <f>'Jun 2023'!J83</f>
        <v>1.1571428571428573</v>
      </c>
      <c r="J85" s="74">
        <f>'Jul 2023'!J83</f>
        <v>1.4571428571428571</v>
      </c>
      <c r="K85" s="74">
        <f>'Aug 2023'!J83</f>
        <v>1.1655172413793105</v>
      </c>
      <c r="L85" s="74">
        <f>'Sep 2023'!J83</f>
        <v>1.7603305785123966</v>
      </c>
      <c r="M85" s="74">
        <f>'Oct 2023'!J83</f>
        <v>2.0530303030303032</v>
      </c>
      <c r="N85" s="74">
        <f>'Nov 2023'!J83</f>
        <v>1.8951612903225807</v>
      </c>
      <c r="O85" s="74"/>
      <c r="P85" s="75">
        <f>SUM(D85:O85)/11</f>
        <v>1.3214832825602139</v>
      </c>
    </row>
    <row r="86" spans="1:16" x14ac:dyDescent="0.2">
      <c r="A86" s="26" t="s">
        <v>221</v>
      </c>
      <c r="B86" s="27" t="s">
        <v>219</v>
      </c>
      <c r="C86" s="27" t="s">
        <v>222</v>
      </c>
      <c r="D86" s="74">
        <f>'[1]Jan 2023'!J87</f>
        <v>1.0638297872340425</v>
      </c>
      <c r="E86" s="74">
        <f>'[1]Feb 2023'!J87</f>
        <v>1.0681818181818181</v>
      </c>
      <c r="F86" s="74">
        <f>'Mar 2023'!J84</f>
        <v>1.0930232558139534</v>
      </c>
      <c r="G86" s="74">
        <f>'Apr 2023'!J84</f>
        <v>0.87234042553191493</v>
      </c>
      <c r="H86" s="74">
        <f>'May 2023'!J84</f>
        <v>0.95454545454545459</v>
      </c>
      <c r="I86" s="74">
        <f>'Jun 2023'!J84</f>
        <v>0.57894736842105265</v>
      </c>
      <c r="J86" s="74">
        <f>'Jul 2023'!J84</f>
        <v>0.625</v>
      </c>
      <c r="K86" s="74">
        <f>'Aug 2023'!J84</f>
        <v>1.4528301886792452</v>
      </c>
      <c r="L86" s="74">
        <f>'Sep 2023'!J84</f>
        <v>1.6</v>
      </c>
      <c r="M86" s="74">
        <f>'Oct 2023'!J84</f>
        <v>0.89743589743589747</v>
      </c>
      <c r="N86" s="74">
        <f>'Nov 2023'!J84</f>
        <v>0.97435897435897434</v>
      </c>
      <c r="O86" s="74"/>
      <c r="P86" s="75">
        <f t="shared" ref="P86:P98" si="2">SUM(D86:O86)/11</f>
        <v>1.0164084700183957</v>
      </c>
    </row>
    <row r="87" spans="1:16" x14ac:dyDescent="0.2">
      <c r="A87" s="26" t="s">
        <v>223</v>
      </c>
      <c r="B87" s="27" t="s">
        <v>224</v>
      </c>
      <c r="C87" s="27" t="s">
        <v>225</v>
      </c>
      <c r="D87" s="74">
        <f>'[1]Jan 2023'!J88</f>
        <v>1.2553191489361701</v>
      </c>
      <c r="E87" s="74">
        <f>'[1]Feb 2023'!J88</f>
        <v>1.0483870967741935</v>
      </c>
      <c r="F87" s="74">
        <f>'Mar 2023'!J85</f>
        <v>0.75862068965517238</v>
      </c>
      <c r="G87" s="74">
        <f>'Apr 2023'!J85</f>
        <v>1.75</v>
      </c>
      <c r="H87" s="74">
        <f>'May 2023'!J85</f>
        <v>1.9836065573770492</v>
      </c>
      <c r="I87" s="74">
        <f>'Jun 2023'!J85</f>
        <v>2</v>
      </c>
      <c r="J87" s="74">
        <f>'Jul 2023'!J85</f>
        <v>2</v>
      </c>
      <c r="K87" s="74">
        <f>'Aug 2023'!J85</f>
        <v>1.6629213483146068</v>
      </c>
      <c r="L87" s="74">
        <f>'Sep 2023'!J85</f>
        <v>1.390625</v>
      </c>
      <c r="M87" s="74">
        <f>'Oct 2023'!J85</f>
        <v>1.5666666666666667</v>
      </c>
      <c r="N87" s="74">
        <f>'Nov 2023'!J85</f>
        <v>0.75641025641025639</v>
      </c>
      <c r="O87" s="74"/>
      <c r="P87" s="75">
        <f t="shared" si="2"/>
        <v>1.4702324331031014</v>
      </c>
    </row>
    <row r="88" spans="1:16" x14ac:dyDescent="0.2">
      <c r="A88" s="26" t="s">
        <v>226</v>
      </c>
      <c r="B88" s="27" t="s">
        <v>227</v>
      </c>
      <c r="C88" s="27" t="s">
        <v>228</v>
      </c>
      <c r="D88" s="74">
        <f>'[1]Jan 2023'!J89</f>
        <v>1.0571428571428572</v>
      </c>
      <c r="E88" s="74">
        <f>'[1]Feb 2023'!J89</f>
        <v>1.3636363636363635</v>
      </c>
      <c r="F88" s="74">
        <f>'Mar 2023'!J86</f>
        <v>0.91428571428571426</v>
      </c>
      <c r="G88" s="74">
        <f>'Apr 2023'!J86</f>
        <v>0.8214285714285714</v>
      </c>
      <c r="H88" s="74">
        <f>'May 2023'!J86</f>
        <v>0.85365853658536583</v>
      </c>
      <c r="I88" s="74">
        <f>'Jun 2023'!J86</f>
        <v>0.97560975609756095</v>
      </c>
      <c r="J88" s="74">
        <f>'Jul 2023'!J86</f>
        <v>0.78378378378378377</v>
      </c>
      <c r="K88" s="74">
        <f>'Aug 2023'!J86</f>
        <v>0.86111111111111116</v>
      </c>
      <c r="L88" s="74">
        <f>'Sep 2023'!J86</f>
        <v>1</v>
      </c>
      <c r="M88" s="74">
        <f>'Oct 2023'!J86</f>
        <v>0.81081081081081086</v>
      </c>
      <c r="N88" s="74">
        <f>'Nov 2023'!J86</f>
        <v>0.73529411764705888</v>
      </c>
      <c r="O88" s="74"/>
      <c r="P88" s="75">
        <f t="shared" si="2"/>
        <v>0.92516014750265407</v>
      </c>
    </row>
    <row r="89" spans="1:16" x14ac:dyDescent="0.2">
      <c r="A89" s="26" t="s">
        <v>229</v>
      </c>
      <c r="B89" s="27" t="s">
        <v>230</v>
      </c>
      <c r="C89" s="27" t="s">
        <v>231</v>
      </c>
      <c r="D89" s="74">
        <f>'[1]Jan 2023'!J90</f>
        <v>1.7162162162162162</v>
      </c>
      <c r="E89" s="74">
        <f>'[1]Feb 2023'!J90</f>
        <v>1.453125</v>
      </c>
      <c r="F89" s="74">
        <f>'Mar 2023'!J87</f>
        <v>1.3867403314917126</v>
      </c>
      <c r="G89" s="74">
        <f>'Apr 2023'!J87</f>
        <v>1.6518987341772151</v>
      </c>
      <c r="H89" s="74">
        <f>'May 2023'!J87</f>
        <v>1.0378378378378379</v>
      </c>
      <c r="I89" s="74">
        <f>'Jun 2023'!J87</f>
        <v>1.2514619883040936</v>
      </c>
      <c r="J89" s="74">
        <f>'Jul 2023'!J87</f>
        <v>1.0331491712707181</v>
      </c>
      <c r="K89" s="74">
        <f>'Aug 2023'!J87</f>
        <v>1.5827814569536425</v>
      </c>
      <c r="L89" s="74">
        <f>'Sep 2023'!J87</f>
        <v>1.6371681415929205</v>
      </c>
      <c r="M89" s="74">
        <f>'Oct 2023'!J87</f>
        <v>1.8057553956834533</v>
      </c>
      <c r="N89" s="74">
        <f>'Nov 2023'!J87</f>
        <v>1.3212121212121213</v>
      </c>
      <c r="O89" s="74"/>
      <c r="P89" s="75">
        <f t="shared" si="2"/>
        <v>1.4433951267945391</v>
      </c>
    </row>
    <row r="90" spans="1:16" x14ac:dyDescent="0.2">
      <c r="A90" s="26" t="s">
        <v>232</v>
      </c>
      <c r="B90" s="27" t="s">
        <v>233</v>
      </c>
      <c r="C90" s="27" t="s">
        <v>234</v>
      </c>
      <c r="D90" s="74">
        <f>'[1]Jan 2023'!J91</f>
        <v>2.125</v>
      </c>
      <c r="E90" s="74">
        <f>'[1]Feb 2023'!J91</f>
        <v>2.5</v>
      </c>
      <c r="F90" s="74">
        <f>'Mar 2023'!J88</f>
        <v>2.1764705882352939</v>
      </c>
      <c r="G90" s="74">
        <f>'Apr 2023'!J88</f>
        <v>3.3</v>
      </c>
      <c r="H90" s="74">
        <f>'May 2023'!J88</f>
        <v>3</v>
      </c>
      <c r="I90" s="74">
        <f>'Jun 2023'!J88</f>
        <v>1.7567567567567568</v>
      </c>
      <c r="J90" s="74">
        <f>'Jul 2023'!J88</f>
        <v>2.84</v>
      </c>
      <c r="K90" s="74">
        <f>'Aug 2023'!J88</f>
        <v>3.0454545454545454</v>
      </c>
      <c r="L90" s="74">
        <f>'Sep 2023'!J88</f>
        <v>2.2608695652173911</v>
      </c>
      <c r="M90" s="74">
        <f>'Oct 2023'!J88</f>
        <v>2.9230769230769229</v>
      </c>
      <c r="N90" s="74">
        <f>'Nov 2023'!J88</f>
        <v>2.4545454545454546</v>
      </c>
      <c r="O90" s="74"/>
      <c r="P90" s="75">
        <f t="shared" si="2"/>
        <v>2.580197621207851</v>
      </c>
    </row>
    <row r="91" spans="1:16" x14ac:dyDescent="0.2">
      <c r="A91" s="26" t="s">
        <v>235</v>
      </c>
      <c r="B91" s="27" t="s">
        <v>236</v>
      </c>
      <c r="C91" s="27" t="s">
        <v>237</v>
      </c>
      <c r="D91" s="74">
        <f>'[1]Jan 2023'!J92</f>
        <v>0.66666666666666663</v>
      </c>
      <c r="E91" s="74">
        <f>'[1]Feb 2023'!J92</f>
        <v>0</v>
      </c>
      <c r="F91" s="74">
        <f>'Mar 2023'!J89</f>
        <v>1</v>
      </c>
      <c r="G91" s="74">
        <f>'Apr 2023'!J89</f>
        <v>0.5</v>
      </c>
      <c r="H91" s="74">
        <f>'May 2023'!J89</f>
        <v>0.5</v>
      </c>
      <c r="I91" s="74">
        <f>'Jun 2023'!J89</f>
        <v>0.33333333333333331</v>
      </c>
      <c r="J91" s="74">
        <f>'Jul 2023'!J89</f>
        <v>1</v>
      </c>
      <c r="K91" s="74">
        <f>'Aug 2023'!J89</f>
        <v>0.33333333333333331</v>
      </c>
      <c r="L91" s="74">
        <f>'Sep 2023'!J89</f>
        <v>0</v>
      </c>
      <c r="M91" s="74">
        <f>'Oct 2023'!J89</f>
        <v>1</v>
      </c>
      <c r="N91" s="74">
        <f>'Nov 2023'!J89</f>
        <v>1.5</v>
      </c>
      <c r="O91" s="74"/>
      <c r="P91" s="75">
        <f t="shared" si="2"/>
        <v>0.62121212121212122</v>
      </c>
    </row>
    <row r="92" spans="1:16" x14ac:dyDescent="0.2">
      <c r="A92" s="26" t="s">
        <v>238</v>
      </c>
      <c r="B92" s="27" t="s">
        <v>239</v>
      </c>
      <c r="C92" s="27" t="s">
        <v>240</v>
      </c>
      <c r="D92" s="74">
        <f>'[1]Jan 2023'!J93</f>
        <v>1.0754716981132075</v>
      </c>
      <c r="E92" s="74">
        <f>'[1]Feb 2023'!J93</f>
        <v>0.94957983193277307</v>
      </c>
      <c r="F92" s="74">
        <f>'Mar 2023'!J90</f>
        <v>1.0092592592592593</v>
      </c>
      <c r="G92" s="74">
        <f>'Apr 2023'!J90</f>
        <v>1.017094017094017</v>
      </c>
      <c r="H92" s="74">
        <f>'May 2023'!J90</f>
        <v>1.0672268907563025</v>
      </c>
      <c r="I92" s="74">
        <f>'Jun 2023'!J90</f>
        <v>1.0263157894736843</v>
      </c>
      <c r="J92" s="74">
        <f>'Jul 2023'!J90</f>
        <v>1</v>
      </c>
      <c r="K92" s="74">
        <f>'Aug 2023'!J90</f>
        <v>1.03125</v>
      </c>
      <c r="L92" s="74">
        <f>'Sep 2023'!J90</f>
        <v>1.0275229357798166</v>
      </c>
      <c r="M92" s="74">
        <f>'Oct 2023'!J90</f>
        <v>1.0085470085470085</v>
      </c>
      <c r="N92" s="74">
        <f>'Nov 2023'!J90</f>
        <v>1.0089285714285714</v>
      </c>
      <c r="O92" s="74"/>
      <c r="P92" s="75">
        <f t="shared" si="2"/>
        <v>1.0201087274895126</v>
      </c>
    </row>
    <row r="93" spans="1:16" x14ac:dyDescent="0.2">
      <c r="A93" s="26" t="s">
        <v>244</v>
      </c>
      <c r="B93" s="27" t="s">
        <v>242</v>
      </c>
      <c r="C93" s="27" t="s">
        <v>242</v>
      </c>
      <c r="D93" s="74">
        <f>'[1]Jan 2023'!J94</f>
        <v>1</v>
      </c>
      <c r="E93" s="74">
        <f>'[1]Feb 2023'!J94</f>
        <v>0.76470588235294112</v>
      </c>
      <c r="F93" s="74">
        <f>'Mar 2023'!J91</f>
        <v>0.96250000000000002</v>
      </c>
      <c r="G93" s="74">
        <f>'Apr 2023'!J91</f>
        <v>1.1466666666666667</v>
      </c>
      <c r="H93" s="74">
        <f>'May 2023'!J91</f>
        <v>0.89215686274509809</v>
      </c>
      <c r="I93" s="74">
        <f>'Jun 2023'!J91</f>
        <v>0.89130434782608692</v>
      </c>
      <c r="J93" s="74">
        <f>'Jul 2023'!J91</f>
        <v>0.94117647058823528</v>
      </c>
      <c r="K93" s="74">
        <f>'Aug 2023'!J91</f>
        <v>1.25</v>
      </c>
      <c r="L93" s="74">
        <f>'Sep 2023'!J91</f>
        <v>0.95890410958904104</v>
      </c>
      <c r="M93" s="74">
        <f>'Oct 2023'!J91</f>
        <v>1.0149253731343284</v>
      </c>
      <c r="N93" s="74">
        <f>'Nov 2023'!J91</f>
        <v>0.85507246376811596</v>
      </c>
      <c r="O93" s="74"/>
      <c r="P93" s="75">
        <f t="shared" si="2"/>
        <v>0.97067383424277398</v>
      </c>
    </row>
    <row r="94" spans="1:16" x14ac:dyDescent="0.2">
      <c r="A94" s="26" t="s">
        <v>245</v>
      </c>
      <c r="B94" s="27" t="s">
        <v>246</v>
      </c>
      <c r="C94" s="27" t="s">
        <v>247</v>
      </c>
      <c r="D94" s="74">
        <f>'[1]Jan 2023'!J95</f>
        <v>1.0151515151515151</v>
      </c>
      <c r="E94" s="74">
        <f>'[1]Feb 2023'!J95</f>
        <v>0.96666666666666667</v>
      </c>
      <c r="F94" s="74">
        <f>'Mar 2023'!J92</f>
        <v>1.1585365853658536</v>
      </c>
      <c r="G94" s="74">
        <f>'Apr 2023'!J92</f>
        <v>1.1046511627906976</v>
      </c>
      <c r="H94" s="74">
        <f>'May 2023'!J92</f>
        <v>1.0879120879120878</v>
      </c>
      <c r="I94" s="74">
        <f>'Jun 2023'!J92</f>
        <v>0.90123456790123457</v>
      </c>
      <c r="J94" s="74">
        <f>'Jul 2023'!J92</f>
        <v>0.98648648648648651</v>
      </c>
      <c r="K94" s="74">
        <f>'Aug 2023'!J92</f>
        <v>0.87254901960784315</v>
      </c>
      <c r="L94" s="74">
        <f>'Sep 2023'!J92</f>
        <v>0.75510204081632648</v>
      </c>
      <c r="M94" s="74">
        <f>'Oct 2023'!J92</f>
        <v>0.96078431372549022</v>
      </c>
      <c r="N94" s="74">
        <f>'Nov 2023'!J92</f>
        <v>0.81111111111111112</v>
      </c>
      <c r="O94" s="74"/>
      <c r="P94" s="75">
        <f t="shared" si="2"/>
        <v>0.96547141432139227</v>
      </c>
    </row>
    <row r="95" spans="1:16" x14ac:dyDescent="0.2">
      <c r="A95" s="26" t="s">
        <v>248</v>
      </c>
      <c r="B95" s="27" t="s">
        <v>249</v>
      </c>
      <c r="C95" s="27" t="s">
        <v>250</v>
      </c>
      <c r="D95" s="74">
        <f>'[1]Jan 2023'!J96</f>
        <v>0.96825396825396826</v>
      </c>
      <c r="E95" s="74">
        <f>'[1]Feb 2023'!J96</f>
        <v>0.91428571428571426</v>
      </c>
      <c r="F95" s="74">
        <f>'Mar 2023'!J93</f>
        <v>0.92682926829268297</v>
      </c>
      <c r="G95" s="74">
        <f>'Apr 2023'!J93</f>
        <v>0.94202898550724634</v>
      </c>
      <c r="H95" s="74">
        <f>'May 2023'!J93</f>
        <v>0.98529411764705888</v>
      </c>
      <c r="I95" s="74">
        <f>'Jun 2023'!J93</f>
        <v>0.967741935483871</v>
      </c>
      <c r="J95" s="74">
        <f>'Jul 2023'!J93</f>
        <v>1</v>
      </c>
      <c r="K95" s="74">
        <f>'Aug 2023'!J93</f>
        <v>0.79411764705882348</v>
      </c>
      <c r="L95" s="74">
        <f>'Sep 2023'!J93</f>
        <v>0.98701298701298701</v>
      </c>
      <c r="M95" s="74">
        <f>'Oct 2023'!J93</f>
        <v>1</v>
      </c>
      <c r="N95" s="74">
        <f>'Nov 2023'!J93</f>
        <v>0.96052631578947367</v>
      </c>
      <c r="O95" s="74"/>
      <c r="P95" s="75">
        <f t="shared" si="2"/>
        <v>0.94964463084834783</v>
      </c>
    </row>
    <row r="96" spans="1:16" x14ac:dyDescent="0.2">
      <c r="A96" s="26" t="s">
        <v>251</v>
      </c>
      <c r="B96" s="27" t="s">
        <v>252</v>
      </c>
      <c r="C96" s="27" t="s">
        <v>253</v>
      </c>
      <c r="D96" s="74">
        <f>'[1]Jan 2023'!J97</f>
        <v>0.97916666666666663</v>
      </c>
      <c r="E96" s="74">
        <f>'[1]Feb 2023'!J97</f>
        <v>0.96153846153846156</v>
      </c>
      <c r="F96" s="74">
        <f>'Mar 2023'!J94</f>
        <v>0.92592592592592593</v>
      </c>
      <c r="G96" s="74">
        <f>'Apr 2023'!J94</f>
        <v>0.98901098901098905</v>
      </c>
      <c r="H96" s="74">
        <f>'May 2023'!J94</f>
        <v>1</v>
      </c>
      <c r="I96" s="74">
        <f>'Jun 2023'!J94</f>
        <v>0.92941176470588238</v>
      </c>
      <c r="J96" s="74">
        <f>'Jul 2023'!J94</f>
        <v>1</v>
      </c>
      <c r="K96" s="74">
        <f>'Aug 2023'!J94</f>
        <v>0.978494623655914</v>
      </c>
      <c r="L96" s="74">
        <f>'Sep 2023'!J94</f>
        <v>0.83132530120481929</v>
      </c>
      <c r="M96" s="74">
        <f>'Oct 2023'!J94</f>
        <v>0.91089108910891092</v>
      </c>
      <c r="N96" s="74">
        <f>'Nov 2023'!J94</f>
        <v>0.88888888888888884</v>
      </c>
      <c r="O96" s="74"/>
      <c r="P96" s="75">
        <f t="shared" si="2"/>
        <v>0.9449685191551328</v>
      </c>
    </row>
    <row r="97" spans="1:16" x14ac:dyDescent="0.2">
      <c r="A97" s="26" t="s">
        <v>254</v>
      </c>
      <c r="B97" s="27" t="s">
        <v>255</v>
      </c>
      <c r="C97" s="27" t="s">
        <v>256</v>
      </c>
      <c r="D97" s="74">
        <f>'[1]Jan 2023'!J98</f>
        <v>1.1764705882352942</v>
      </c>
      <c r="E97" s="74">
        <f>'[1]Feb 2023'!J98</f>
        <v>1</v>
      </c>
      <c r="F97" s="74">
        <f>'Mar 2023'!J95</f>
        <v>1.2307692307692308</v>
      </c>
      <c r="G97" s="74">
        <f>'Apr 2023'!J95</f>
        <v>1.375</v>
      </c>
      <c r="H97" s="74">
        <f>'May 2023'!J95</f>
        <v>1.3478260869565217</v>
      </c>
      <c r="I97" s="74">
        <f>'Jun 2023'!J95</f>
        <v>1</v>
      </c>
      <c r="J97" s="74">
        <f>'Jul 2023'!J95</f>
        <v>1.2272727272727273</v>
      </c>
      <c r="K97" s="74">
        <f>'Aug 2023'!J95</f>
        <v>0.86956521739130432</v>
      </c>
      <c r="L97" s="74">
        <f>'Sep 2023'!J95</f>
        <v>1.2727272727272727</v>
      </c>
      <c r="M97" s="74">
        <f>'Oct 2023'!J95</f>
        <v>1.125</v>
      </c>
      <c r="N97" s="74">
        <f>'Nov 2023'!J95</f>
        <v>1</v>
      </c>
      <c r="O97" s="74"/>
      <c r="P97" s="75">
        <f t="shared" si="2"/>
        <v>1.1476937384865773</v>
      </c>
    </row>
    <row r="98" spans="1:16" x14ac:dyDescent="0.2">
      <c r="A98" s="26" t="s">
        <v>257</v>
      </c>
      <c r="B98" s="27" t="s">
        <v>258</v>
      </c>
      <c r="C98" s="27" t="s">
        <v>259</v>
      </c>
      <c r="D98" s="74">
        <f>'[1]Jan 2023'!J99</f>
        <v>1</v>
      </c>
      <c r="E98" s="74">
        <f>'[1]Feb 2023'!J99</f>
        <v>1.0441176470588236</v>
      </c>
      <c r="F98" s="74">
        <f>'Mar 2023'!J96</f>
        <v>1.0655737704918034</v>
      </c>
      <c r="G98" s="74">
        <f>'Apr 2023'!J96</f>
        <v>1.0319148936170213</v>
      </c>
      <c r="H98" s="74">
        <f>'May 2023'!J96</f>
        <v>1.0421052631578946</v>
      </c>
      <c r="I98" s="74">
        <f>'Jun 2023'!J96</f>
        <v>1.0344827586206897</v>
      </c>
      <c r="J98" s="74">
        <f>'Jul 2023'!J96</f>
        <v>1.0363636363636364</v>
      </c>
      <c r="K98" s="74">
        <f>'Aug 2023'!J96</f>
        <v>1</v>
      </c>
      <c r="L98" s="74">
        <f>'Sep 2023'!J96</f>
        <v>0.96153846153846156</v>
      </c>
      <c r="M98" s="74">
        <f>'Oct 2023'!J96</f>
        <v>0.96491228070175439</v>
      </c>
      <c r="N98" s="74">
        <f>'Nov 2023'!J96</f>
        <v>0</v>
      </c>
      <c r="O98" s="74"/>
      <c r="P98" s="75">
        <f t="shared" si="2"/>
        <v>0.92554624650455319</v>
      </c>
    </row>
    <row r="99" spans="1:16" x14ac:dyDescent="0.2">
      <c r="A99" s="28" t="s">
        <v>388</v>
      </c>
      <c r="B99" s="16" t="s">
        <v>258</v>
      </c>
      <c r="C99" s="16" t="s">
        <v>389</v>
      </c>
      <c r="D99" s="74">
        <f>'[1]Jan 2023'!J100</f>
        <v>1.25</v>
      </c>
      <c r="E99" s="74">
        <f>'[1]Feb 2023'!J100</f>
        <v>1</v>
      </c>
      <c r="F99" s="74">
        <f>'Mar 2023'!J97</f>
        <v>0.61538461538461542</v>
      </c>
      <c r="G99" s="74">
        <f>'Apr 2023'!J97</f>
        <v>0.625</v>
      </c>
      <c r="H99" s="74">
        <f>'May 2023'!J97</f>
        <v>0.87878787878787878</v>
      </c>
      <c r="I99" s="74">
        <f>'Jun 2023'!J97</f>
        <v>1</v>
      </c>
      <c r="J99" s="74">
        <v>0</v>
      </c>
      <c r="K99" s="74">
        <v>0</v>
      </c>
      <c r="L99" s="74">
        <v>0</v>
      </c>
      <c r="M99" s="74">
        <v>0</v>
      </c>
      <c r="N99" s="74">
        <v>0</v>
      </c>
      <c r="O99" s="74">
        <v>0</v>
      </c>
      <c r="P99" s="75">
        <f>SUM(D99:O99)/6</f>
        <v>0.89486208236208231</v>
      </c>
    </row>
    <row r="100" spans="1:16" x14ac:dyDescent="0.2">
      <c r="A100" s="26" t="s">
        <v>260</v>
      </c>
      <c r="B100" s="27" t="s">
        <v>258</v>
      </c>
      <c r="C100" s="27" t="s">
        <v>410</v>
      </c>
      <c r="D100" s="74">
        <f>'[1]Jan 2023'!J101</f>
        <v>0.94405594405594406</v>
      </c>
      <c r="E100" s="74">
        <f>'[1]Feb 2023'!J101</f>
        <v>0.95049504950495045</v>
      </c>
      <c r="F100" s="74">
        <f>'Mar 2023'!J98</f>
        <v>0.8666666666666667</v>
      </c>
      <c r="G100" s="74">
        <f>'Apr 2023'!J98</f>
        <v>0.92628205128205132</v>
      </c>
      <c r="H100" s="74">
        <f>'May 2023'!J98</f>
        <v>0.9</v>
      </c>
      <c r="I100" s="74">
        <f>'Jun 2023'!J98</f>
        <v>0.96296296296296291</v>
      </c>
      <c r="J100" s="74">
        <f>'Jul 2023'!J97</f>
        <v>0.99227799227799229</v>
      </c>
      <c r="K100" s="74">
        <f>'Aug 2023'!J97</f>
        <v>1</v>
      </c>
      <c r="L100" s="74">
        <f>'Sep 2023'!J97</f>
        <v>1.0308219178082192</v>
      </c>
      <c r="M100" s="74">
        <f>'Oct 2023'!J97</f>
        <v>1.0445682451253482</v>
      </c>
      <c r="N100" s="74">
        <f>'Nov 2023'!J97</f>
        <v>1.0161290322580645</v>
      </c>
      <c r="O100" s="74"/>
      <c r="P100" s="75">
        <f>SUM(D100:O100)/11</f>
        <v>0.96675089654019974</v>
      </c>
    </row>
    <row r="101" spans="1:16" x14ac:dyDescent="0.2">
      <c r="A101" s="26" t="s">
        <v>261</v>
      </c>
      <c r="B101" s="27" t="s">
        <v>258</v>
      </c>
      <c r="C101" s="27" t="s">
        <v>411</v>
      </c>
      <c r="D101" s="74">
        <f>'[1]Jan 2023'!J102</f>
        <v>1.411764705882353</v>
      </c>
      <c r="E101" s="74">
        <f>'[1]Feb 2023'!J102</f>
        <v>0.875</v>
      </c>
      <c r="F101" s="74">
        <f>'Mar 2023'!J99</f>
        <v>1.3</v>
      </c>
      <c r="G101" s="74">
        <f>'Apr 2023'!J99</f>
        <v>1</v>
      </c>
      <c r="H101" s="74">
        <f>'May 2023'!J99</f>
        <v>0.78260869565217395</v>
      </c>
      <c r="I101" s="74">
        <f>'Jun 2023'!J99</f>
        <v>1.2941176470588236</v>
      </c>
      <c r="J101" s="74">
        <f>'Jul 2023'!J98</f>
        <v>1.1111111111111112</v>
      </c>
      <c r="K101" s="74">
        <f>'Aug 2023'!J98</f>
        <v>1</v>
      </c>
      <c r="L101" s="74">
        <f>'Sep 2023'!J98</f>
        <v>1.0833333333333333</v>
      </c>
      <c r="M101" s="74">
        <f>'Oct 2023'!J98</f>
        <v>1.0769230769230769</v>
      </c>
      <c r="N101" s="74">
        <f>'Nov 2023'!J98</f>
        <v>1</v>
      </c>
      <c r="O101" s="74"/>
      <c r="P101" s="75">
        <f t="shared" ref="P101:P116" si="3">SUM(D101:O101)/11</f>
        <v>1.0849871427237157</v>
      </c>
    </row>
    <row r="102" spans="1:16" x14ac:dyDescent="0.2">
      <c r="A102" s="26" t="s">
        <v>262</v>
      </c>
      <c r="B102" s="27" t="s">
        <v>258</v>
      </c>
      <c r="C102" s="27" t="s">
        <v>412</v>
      </c>
      <c r="D102" s="74">
        <f>'[1]Jan 2023'!J103</f>
        <v>0.99636363636363634</v>
      </c>
      <c r="E102" s="74">
        <f>'[1]Feb 2023'!J103</f>
        <v>0.92476489028213171</v>
      </c>
      <c r="F102" s="74">
        <f>'Mar 2023'!J100</f>
        <v>1.0118343195266273</v>
      </c>
      <c r="G102" s="74">
        <f>'Apr 2023'!J100</f>
        <v>1.0260223048327137</v>
      </c>
      <c r="H102" s="74">
        <f>'May 2023'!J100</f>
        <v>0.97826086956521741</v>
      </c>
      <c r="I102" s="74">
        <f>'Jun 2023'!J100</f>
        <v>0.91575091575091572</v>
      </c>
      <c r="J102" s="74">
        <f>'Jul 2023'!J99</f>
        <v>0.93421052631578949</v>
      </c>
      <c r="K102" s="74">
        <f>'Aug 2023'!J99</f>
        <v>0.96463022508038587</v>
      </c>
      <c r="L102" s="74">
        <f>'Sep 2023'!J99</f>
        <v>1.0347222222222223</v>
      </c>
      <c r="M102" s="74">
        <f>'Oct 2023'!J99</f>
        <v>1.0135135135135136</v>
      </c>
      <c r="N102" s="74">
        <f>'Nov 2023'!J99</f>
        <v>1.0146520146520146</v>
      </c>
      <c r="O102" s="74"/>
      <c r="P102" s="75">
        <f t="shared" si="3"/>
        <v>0.98315685800956087</v>
      </c>
    </row>
    <row r="103" spans="1:16" x14ac:dyDescent="0.2">
      <c r="A103" s="26" t="s">
        <v>263</v>
      </c>
      <c r="B103" s="27" t="s">
        <v>258</v>
      </c>
      <c r="C103" s="27" t="s">
        <v>413</v>
      </c>
      <c r="D103" s="74">
        <f>'[1]Jan 2023'!J104</f>
        <v>1</v>
      </c>
      <c r="E103" s="74">
        <f>'[1]Feb 2023'!J104</f>
        <v>0.92452830188679247</v>
      </c>
      <c r="F103" s="74">
        <f>'Mar 2023'!J101</f>
        <v>0.88524590163934425</v>
      </c>
      <c r="G103" s="74">
        <f>'Apr 2023'!J101</f>
        <v>1</v>
      </c>
      <c r="H103" s="74">
        <f>'May 2023'!J101</f>
        <v>1</v>
      </c>
      <c r="I103" s="74">
        <f>'Jun 2023'!J101</f>
        <v>1.0506329113924051</v>
      </c>
      <c r="J103" s="74">
        <f>'Jul 2023'!J100</f>
        <v>1</v>
      </c>
      <c r="K103" s="74">
        <f>'Aug 2023'!J100</f>
        <v>0.92957746478873238</v>
      </c>
      <c r="L103" s="74">
        <f>'Sep 2023'!J100</f>
        <v>1.0757575757575757</v>
      </c>
      <c r="M103" s="74">
        <f>'Oct 2023'!J100</f>
        <v>0.97297297297297303</v>
      </c>
      <c r="N103" s="74">
        <f>'Nov 2023'!J100</f>
        <v>1.2205882352941178</v>
      </c>
      <c r="O103" s="74"/>
      <c r="P103" s="75">
        <f t="shared" si="3"/>
        <v>1.0053912148847219</v>
      </c>
    </row>
    <row r="104" spans="1:16" x14ac:dyDescent="0.2">
      <c r="A104" s="26" t="s">
        <v>264</v>
      </c>
      <c r="B104" s="27" t="s">
        <v>258</v>
      </c>
      <c r="C104" s="27" t="s">
        <v>414</v>
      </c>
      <c r="D104" s="74">
        <f>'[1]Jan 2023'!J105</f>
        <v>1.0111111111111111</v>
      </c>
      <c r="E104" s="74">
        <f>'[1]Feb 2023'!J105</f>
        <v>1.0588235294117647</v>
      </c>
      <c r="F104" s="74">
        <f>'Mar 2023'!J102</f>
        <v>1.0381679389312977</v>
      </c>
      <c r="G104" s="74">
        <f>'Apr 2023'!J102</f>
        <v>1.18</v>
      </c>
      <c r="H104" s="74">
        <f>'May 2023'!J102</f>
        <v>1.0736842105263158</v>
      </c>
      <c r="I104" s="74">
        <f>'Jun 2023'!J102</f>
        <v>1.1875</v>
      </c>
      <c r="J104" s="74">
        <f>'Jul 2023'!J101</f>
        <v>1.153061224489796</v>
      </c>
      <c r="K104" s="74">
        <f>'Aug 2023'!J101</f>
        <v>1.1639344262295082</v>
      </c>
      <c r="L104" s="74">
        <f>'Sep 2023'!J101</f>
        <v>1.0917431192660549</v>
      </c>
      <c r="M104" s="74">
        <f>'Oct 2023'!J101</f>
        <v>1.1382113821138211</v>
      </c>
      <c r="N104" s="74">
        <f>'Nov 2023'!J101</f>
        <v>1.0754716981132075</v>
      </c>
      <c r="O104" s="74"/>
      <c r="P104" s="75">
        <f t="shared" si="3"/>
        <v>1.1065189672902613</v>
      </c>
    </row>
    <row r="105" spans="1:16" x14ac:dyDescent="0.2">
      <c r="A105" s="26" t="s">
        <v>265</v>
      </c>
      <c r="B105" s="27" t="s">
        <v>258</v>
      </c>
      <c r="C105" s="27" t="s">
        <v>415</v>
      </c>
      <c r="D105" s="74">
        <f>'[1]Jan 2023'!J106</f>
        <v>1.0119047619047619</v>
      </c>
      <c r="E105" s="74">
        <f>'[1]Feb 2023'!J106</f>
        <v>0.97938144329896903</v>
      </c>
      <c r="F105" s="74">
        <f>'Mar 2023'!J103</f>
        <v>1.051948051948052</v>
      </c>
      <c r="G105" s="74">
        <f>'Apr 2023'!J103</f>
        <v>1.0945945945945945</v>
      </c>
      <c r="H105" s="74">
        <f>'May 2023'!J103</f>
        <v>1.0121951219512195</v>
      </c>
      <c r="I105" s="74">
        <f>'Jun 2023'!J103</f>
        <v>0.98863636363636365</v>
      </c>
      <c r="J105" s="74">
        <f>'Jul 2023'!J102</f>
        <v>1</v>
      </c>
      <c r="K105" s="74">
        <f>'Aug 2023'!J102</f>
        <v>1.0377358490566038</v>
      </c>
      <c r="L105" s="74">
        <f>'Sep 2023'!J102</f>
        <v>1.0294117647058822</v>
      </c>
      <c r="M105" s="74">
        <f>'Oct 2023'!J102</f>
        <v>1.032258064516129</v>
      </c>
      <c r="N105" s="74">
        <f>'Nov 2023'!J102</f>
        <v>1.044776119402985</v>
      </c>
      <c r="O105" s="74"/>
      <c r="P105" s="75">
        <f t="shared" si="3"/>
        <v>1.0257129213650509</v>
      </c>
    </row>
    <row r="106" spans="1:16" x14ac:dyDescent="0.2">
      <c r="A106" s="26" t="s">
        <v>266</v>
      </c>
      <c r="B106" s="27" t="s">
        <v>258</v>
      </c>
      <c r="C106" s="27" t="s">
        <v>416</v>
      </c>
      <c r="D106" s="74">
        <f>'[1]Jan 2023'!J107</f>
        <v>0.9044943820224719</v>
      </c>
      <c r="E106" s="74">
        <f>'[1]Feb 2023'!J107</f>
        <v>0.99142857142857144</v>
      </c>
      <c r="F106" s="74">
        <f>'Mar 2023'!J104</f>
        <v>0.97080291970802923</v>
      </c>
      <c r="G106" s="74">
        <f>'Apr 2023'!J104</f>
        <v>1.0061538461538462</v>
      </c>
      <c r="H106" s="74">
        <f>'May 2023'!J104</f>
        <v>0.96410256410256412</v>
      </c>
      <c r="I106" s="74">
        <f>'Jun 2023'!J104</f>
        <v>1.2673521850899743</v>
      </c>
      <c r="J106" s="74">
        <f>'Jul 2023'!J103</f>
        <v>1.009090909090909</v>
      </c>
      <c r="K106" s="74">
        <f>'Aug 2023'!J103</f>
        <v>1.0586666666666666</v>
      </c>
      <c r="L106" s="74">
        <f>'Sep 2023'!J103</f>
        <v>1.0104712041884816</v>
      </c>
      <c r="M106" s="74">
        <f>'Oct 2023'!J103</f>
        <v>0.9773755656108597</v>
      </c>
      <c r="N106" s="74">
        <f>'Nov 2023'!J103</f>
        <v>1.0224719101123596</v>
      </c>
      <c r="O106" s="74"/>
      <c r="P106" s="75">
        <f t="shared" si="3"/>
        <v>1.0165827931067941</v>
      </c>
    </row>
    <row r="107" spans="1:16" x14ac:dyDescent="0.2">
      <c r="A107" s="29" t="s">
        <v>267</v>
      </c>
      <c r="B107" s="27" t="s">
        <v>258</v>
      </c>
      <c r="C107" s="27" t="s">
        <v>417</v>
      </c>
      <c r="D107" s="74">
        <f>'[1]Jan 2023'!J108</f>
        <v>0.93567251461988299</v>
      </c>
      <c r="E107" s="74">
        <f>'[1]Feb 2023'!J108</f>
        <v>0.97927461139896377</v>
      </c>
      <c r="F107" s="74">
        <f>'Mar 2023'!J105</f>
        <v>0.94545454545454544</v>
      </c>
      <c r="G107" s="74">
        <f>'Apr 2023'!J105</f>
        <v>0.8868778280542986</v>
      </c>
      <c r="H107" s="74">
        <f>'May 2023'!J105</f>
        <v>0.99479166666666663</v>
      </c>
      <c r="I107" s="74">
        <f>'Jun 2023'!J105</f>
        <v>0.99507389162561577</v>
      </c>
      <c r="J107" s="74">
        <f>'Jul 2023'!J104</f>
        <v>1.0285714285714285</v>
      </c>
      <c r="K107" s="74">
        <f>'Aug 2023'!J104</f>
        <v>1.045045045045045</v>
      </c>
      <c r="L107" s="74">
        <f>'Sep 2023'!J104</f>
        <v>1.014018691588785</v>
      </c>
      <c r="M107" s="74">
        <f>'Oct 2023'!J104</f>
        <v>1</v>
      </c>
      <c r="N107" s="74">
        <f>'Nov 2023'!J104</f>
        <v>1.035175879396985</v>
      </c>
      <c r="O107" s="74"/>
      <c r="P107" s="75">
        <f t="shared" si="3"/>
        <v>0.98726873658383774</v>
      </c>
    </row>
    <row r="108" spans="1:16" x14ac:dyDescent="0.2">
      <c r="A108" s="26" t="s">
        <v>288</v>
      </c>
      <c r="B108" s="27" t="s">
        <v>258</v>
      </c>
      <c r="C108" s="27" t="s">
        <v>418</v>
      </c>
      <c r="D108" s="74">
        <f>'[1]Jan 2023'!J109</f>
        <v>1.0168067226890756</v>
      </c>
      <c r="E108" s="74">
        <f>'[1]Feb 2023'!J109</f>
        <v>0.95833333333333337</v>
      </c>
      <c r="F108" s="74">
        <f>'Mar 2023'!J106</f>
        <v>1.0306122448979591</v>
      </c>
      <c r="G108" s="74">
        <f>'Apr 2023'!J106</f>
        <v>1.0406504065040652</v>
      </c>
      <c r="H108" s="74">
        <f>'May 2023'!J106</f>
        <v>0.96491228070175439</v>
      </c>
      <c r="I108" s="74">
        <f>'Jun 2023'!J106</f>
        <v>1.0381679389312977</v>
      </c>
      <c r="J108" s="74">
        <f>'Jul 2023'!J105</f>
        <v>1.010204081632653</v>
      </c>
      <c r="K108" s="74">
        <f>'Aug 2023'!J105</f>
        <v>1.0973451327433628</v>
      </c>
      <c r="L108" s="74">
        <f>'Sep 2023'!J105</f>
        <v>1.0471698113207548</v>
      </c>
      <c r="M108" s="74">
        <f>'Oct 2023'!J105</f>
        <v>1.087378640776699</v>
      </c>
      <c r="N108" s="74">
        <f>'Nov 2023'!J105</f>
        <v>1.0677966101694916</v>
      </c>
      <c r="O108" s="74"/>
      <c r="P108" s="75">
        <f t="shared" si="3"/>
        <v>1.0326706548818587</v>
      </c>
    </row>
    <row r="109" spans="1:16" x14ac:dyDescent="0.2">
      <c r="A109" s="28" t="s">
        <v>382</v>
      </c>
      <c r="B109" s="16" t="s">
        <v>258</v>
      </c>
      <c r="C109" s="16" t="s">
        <v>419</v>
      </c>
      <c r="D109" s="74">
        <f>'[1]Jan 2023'!J110</f>
        <v>0.96124031007751942</v>
      </c>
      <c r="E109" s="74">
        <f>'[1]Feb 2023'!J110</f>
        <v>0.93918918918918914</v>
      </c>
      <c r="F109" s="74">
        <f>'Mar 2023'!J107</f>
        <v>0.98773006134969321</v>
      </c>
      <c r="G109" s="74">
        <f>'Apr 2023'!J107</f>
        <v>0.86227544910179643</v>
      </c>
      <c r="H109" s="74">
        <f>'May 2023'!J107</f>
        <v>0.8920863309352518</v>
      </c>
      <c r="I109" s="74">
        <f>'Jun 2023'!J107</f>
        <v>0.84177215189873422</v>
      </c>
      <c r="J109" s="74">
        <f>'Jul 2023'!J106</f>
        <v>0.80263157894736847</v>
      </c>
      <c r="K109" s="74">
        <f>'Aug 2023'!J106</f>
        <v>0.89444444444444449</v>
      </c>
      <c r="L109" s="74">
        <f>'Sep 2023'!J106</f>
        <v>0.87134502923976609</v>
      </c>
      <c r="M109" s="74">
        <f>'Oct 2023'!J106</f>
        <v>0.83950617283950613</v>
      </c>
      <c r="N109" s="74">
        <f>'Nov 2023'!J106</f>
        <v>0.89333333333333331</v>
      </c>
      <c r="O109" s="74"/>
      <c r="P109" s="75">
        <f t="shared" si="3"/>
        <v>0.88959582285060013</v>
      </c>
    </row>
    <row r="110" spans="1:16" x14ac:dyDescent="0.2">
      <c r="A110" s="26" t="s">
        <v>268</v>
      </c>
      <c r="B110" s="27" t="s">
        <v>269</v>
      </c>
      <c r="C110" s="27" t="s">
        <v>269</v>
      </c>
      <c r="D110" s="74">
        <f>'[1]Jan 2023'!J111</f>
        <v>0.93939393939393945</v>
      </c>
      <c r="E110" s="74">
        <f>'[1]Feb 2023'!J111</f>
        <v>1</v>
      </c>
      <c r="F110" s="74">
        <f>'Mar 2023'!J108</f>
        <v>0.93548387096774188</v>
      </c>
      <c r="G110" s="74">
        <f>'Apr 2023'!J108</f>
        <v>1.0652173913043479</v>
      </c>
      <c r="H110" s="74">
        <f>'May 2023'!J108</f>
        <v>0.97368421052631582</v>
      </c>
      <c r="I110" s="74">
        <f>'Jun 2023'!J108</f>
        <v>0.967741935483871</v>
      </c>
      <c r="J110" s="74">
        <f>'Jul 2023'!J107</f>
        <v>1.1000000000000001</v>
      </c>
      <c r="K110" s="74">
        <f>'Aug 2023'!J107</f>
        <v>1.1020408163265305</v>
      </c>
      <c r="L110" s="74">
        <f>'Sep 2023'!J107</f>
        <v>1.0689655172413792</v>
      </c>
      <c r="M110" s="74">
        <f>'Oct 2023'!J107</f>
        <v>1</v>
      </c>
      <c r="N110" s="74">
        <f>'Nov 2023'!J107</f>
        <v>1</v>
      </c>
      <c r="O110" s="74"/>
      <c r="P110" s="75">
        <f t="shared" si="3"/>
        <v>1.013866152840375</v>
      </c>
    </row>
    <row r="111" spans="1:16" x14ac:dyDescent="0.2">
      <c r="A111" s="26" t="s">
        <v>270</v>
      </c>
      <c r="B111" s="27" t="s">
        <v>269</v>
      </c>
      <c r="C111" s="27" t="s">
        <v>271</v>
      </c>
      <c r="D111" s="74">
        <f>'[1]Jan 2023'!J112</f>
        <v>1.1951219512195121</v>
      </c>
      <c r="E111" s="74">
        <f>'[1]Feb 2023'!J112</f>
        <v>1.1290322580645162</v>
      </c>
      <c r="F111" s="74">
        <f>'Mar 2023'!J109</f>
        <v>1</v>
      </c>
      <c r="G111" s="74">
        <f>'Apr 2023'!J109</f>
        <v>1.027027027027027</v>
      </c>
      <c r="H111" s="74">
        <f>'May 2023'!J109</f>
        <v>1.0833333333333333</v>
      </c>
      <c r="I111" s="74">
        <f>'Jun 2023'!J109</f>
        <v>1.0204081632653061</v>
      </c>
      <c r="J111" s="74">
        <f>'Jul 2023'!J108</f>
        <v>1.0740740740740742</v>
      </c>
      <c r="K111" s="74">
        <f>'Aug 2023'!J108</f>
        <v>1.1590909090909092</v>
      </c>
      <c r="L111" s="74">
        <f>'Sep 2023'!J108</f>
        <v>1.1000000000000001</v>
      </c>
      <c r="M111" s="74">
        <f>'Oct 2023'!J108</f>
        <v>1.1891891891891893</v>
      </c>
      <c r="N111" s="74">
        <f>'Nov 2023'!J108</f>
        <v>1.06</v>
      </c>
      <c r="O111" s="74"/>
      <c r="P111" s="75">
        <f t="shared" si="3"/>
        <v>1.0942979004785334</v>
      </c>
    </row>
    <row r="112" spans="1:16" x14ac:dyDescent="0.2">
      <c r="A112" s="26" t="s">
        <v>272</v>
      </c>
      <c r="B112" s="27" t="s">
        <v>273</v>
      </c>
      <c r="C112" s="27" t="s">
        <v>274</v>
      </c>
      <c r="D112" s="74">
        <f>'[1]Jan 2023'!J113</f>
        <v>0.8584070796460177</v>
      </c>
      <c r="E112" s="74">
        <f>'[1]Feb 2023'!J113</f>
        <v>0.9464285714285714</v>
      </c>
      <c r="F112" s="74">
        <f>'Mar 2023'!J110</f>
        <v>0.96190476190476193</v>
      </c>
      <c r="G112" s="74">
        <f>'Apr 2023'!J110</f>
        <v>0.95454545454545459</v>
      </c>
      <c r="H112" s="74">
        <f>'May 2023'!J110</f>
        <v>0.85981308411214952</v>
      </c>
      <c r="I112" s="74">
        <f>'Jun 2023'!J110</f>
        <v>0.87804878048780488</v>
      </c>
      <c r="J112" s="74">
        <f>'Jul 2023'!J109</f>
        <v>1</v>
      </c>
      <c r="K112" s="74">
        <f>'Aug 2023'!J109</f>
        <v>0.97727272727272729</v>
      </c>
      <c r="L112" s="74">
        <f>'Sep 2023'!J109</f>
        <v>1.036697247706422</v>
      </c>
      <c r="M112" s="74">
        <f>'Oct 2023'!J109</f>
        <v>1.0099009900990099</v>
      </c>
      <c r="N112" s="74">
        <f>'Nov 2023'!J109</f>
        <v>1.173913043478261</v>
      </c>
      <c r="O112" s="74"/>
      <c r="P112" s="75">
        <f t="shared" si="3"/>
        <v>0.96881197642556183</v>
      </c>
    </row>
    <row r="113" spans="1:17" x14ac:dyDescent="0.2">
      <c r="A113" s="26" t="s">
        <v>275</v>
      </c>
      <c r="B113" s="27" t="s">
        <v>276</v>
      </c>
      <c r="C113" s="27" t="s">
        <v>277</v>
      </c>
      <c r="D113" s="74">
        <f>'[1]Jan 2023'!J114</f>
        <v>1</v>
      </c>
      <c r="E113" s="74">
        <f>'[1]Feb 2023'!J114</f>
        <v>0.95652173913043481</v>
      </c>
      <c r="F113" s="74">
        <f>'Mar 2023'!J111</f>
        <v>1</v>
      </c>
      <c r="G113" s="74">
        <f>'Apr 2023'!J111</f>
        <v>0.91666666666666663</v>
      </c>
      <c r="H113" s="74">
        <f>'May 2023'!J111</f>
        <v>1</v>
      </c>
      <c r="I113" s="74">
        <f>'Jun 2023'!J111</f>
        <v>0.93333333333333335</v>
      </c>
      <c r="J113" s="74">
        <f>'Jul 2023'!J110</f>
        <v>0.8571428571428571</v>
      </c>
      <c r="K113" s="74">
        <f>'Aug 2023'!J110</f>
        <v>0.96</v>
      </c>
      <c r="L113" s="74">
        <f>'Sep 2023'!J110</f>
        <v>0.95454545454545459</v>
      </c>
      <c r="M113" s="74">
        <f>'Oct 2023'!J110</f>
        <v>1</v>
      </c>
      <c r="N113" s="74">
        <f>'Nov 2023'!J110</f>
        <v>1</v>
      </c>
      <c r="O113" s="74"/>
      <c r="P113" s="75">
        <f t="shared" si="3"/>
        <v>0.96165545916534068</v>
      </c>
    </row>
    <row r="114" spans="1:17" x14ac:dyDescent="0.2">
      <c r="A114" s="26" t="s">
        <v>278</v>
      </c>
      <c r="B114" s="27" t="s">
        <v>279</v>
      </c>
      <c r="C114" s="27" t="s">
        <v>279</v>
      </c>
      <c r="D114" s="74">
        <f>'[1]Jan 2023'!J115</f>
        <v>0.97674418604651159</v>
      </c>
      <c r="E114" s="74">
        <f>'[1]Feb 2023'!J115</f>
        <v>1.0425531914893618</v>
      </c>
      <c r="F114" s="74">
        <f>'Mar 2023'!J112</f>
        <v>1.0212765957446808</v>
      </c>
      <c r="G114" s="74">
        <f>'Apr 2023'!J112</f>
        <v>0.97916666666666663</v>
      </c>
      <c r="H114" s="74">
        <f>'May 2023'!J112</f>
        <v>0.97872340425531912</v>
      </c>
      <c r="I114" s="74">
        <f>'Jun 2023'!J112</f>
        <v>1.0434782608695652</v>
      </c>
      <c r="J114" s="74">
        <f>'Jul 2023'!J111</f>
        <v>0.8571428571428571</v>
      </c>
      <c r="K114" s="74">
        <f>'Aug 2023'!J111</f>
        <v>1.0851063829787233</v>
      </c>
      <c r="L114" s="74">
        <f>'Sep 2023'!J111</f>
        <v>1.0227272727272727</v>
      </c>
      <c r="M114" s="74">
        <f>'Oct 2023'!J111</f>
        <v>1.0425531914893618</v>
      </c>
      <c r="N114" s="74">
        <f>'Nov 2023'!J111</f>
        <v>1.0816326530612246</v>
      </c>
      <c r="O114" s="74"/>
      <c r="P114" s="75">
        <f t="shared" si="3"/>
        <v>1.0119186056792311</v>
      </c>
    </row>
    <row r="115" spans="1:17" ht="13.5" thickBot="1" x14ac:dyDescent="0.25">
      <c r="A115" s="83" t="s">
        <v>409</v>
      </c>
      <c r="B115" s="27" t="s">
        <v>279</v>
      </c>
      <c r="C115" s="27" t="s">
        <v>408</v>
      </c>
      <c r="D115" s="81">
        <f>'[1]Jan 2023'!J116</f>
        <v>0</v>
      </c>
      <c r="E115" s="81">
        <f>'[1]Feb 2023'!J116</f>
        <v>1</v>
      </c>
      <c r="F115" s="81">
        <f>'Mar 2023'!J113</f>
        <v>1</v>
      </c>
      <c r="G115" s="81">
        <f>'Apr 2023'!J113</f>
        <v>0</v>
      </c>
      <c r="H115" s="81">
        <f>'May 2023'!J113</f>
        <v>1</v>
      </c>
      <c r="I115" s="81">
        <f>'Jun 2023'!J113</f>
        <v>0.66666666666666663</v>
      </c>
      <c r="J115" s="87">
        <f>'Jul 2023'!J112</f>
        <v>1</v>
      </c>
      <c r="K115" s="81">
        <f>'Aug 2023'!J112</f>
        <v>0.5</v>
      </c>
      <c r="L115" s="87">
        <f>'Sep 2023'!J112</f>
        <v>0.5</v>
      </c>
      <c r="M115" s="87">
        <f>'Oct 2023'!J112</f>
        <v>2</v>
      </c>
      <c r="N115" s="87">
        <f>'Nov 2023'!J112</f>
        <v>1</v>
      </c>
      <c r="O115" s="87"/>
      <c r="P115" s="101">
        <f t="shared" si="3"/>
        <v>0.78787878787878785</v>
      </c>
    </row>
    <row r="116" spans="1:17" s="2" customFormat="1" ht="13.5" thickTop="1" x14ac:dyDescent="0.2">
      <c r="A116" s="84" t="s">
        <v>280</v>
      </c>
      <c r="B116" s="76"/>
      <c r="C116" s="76"/>
      <c r="D116" s="77">
        <f>'[1]Jan 2023'!J117</f>
        <v>1.047677261613692</v>
      </c>
      <c r="E116" s="77">
        <f>'[1]Feb 2023'!J117</f>
        <v>1.0530964362740063</v>
      </c>
      <c r="F116" s="77">
        <f>'Mar 2023'!J114</f>
        <v>1.0972696245733788</v>
      </c>
      <c r="G116" s="77">
        <f>'Apr 2023'!J114</f>
        <v>1.0815375051802736</v>
      </c>
      <c r="H116" s="77">
        <f>'May 2023'!J114</f>
        <v>1.0790866326930615</v>
      </c>
      <c r="I116" s="77">
        <f>'Jun 2023'!J114</f>
        <v>1.0834157925984564</v>
      </c>
      <c r="J116" s="77">
        <f>'Jul 2023'!J113</f>
        <v>1.0615467820443483</v>
      </c>
      <c r="K116" s="77">
        <f>'Aug 2023'!J113</f>
        <v>1.1084433773509403</v>
      </c>
      <c r="L116" s="77">
        <f>'Sep 2023'!J113</f>
        <v>1.0451459606245757</v>
      </c>
      <c r="M116" s="77">
        <f>'Oct 2023'!J113</f>
        <v>1.0854364915184112</v>
      </c>
      <c r="N116" s="77">
        <f>'Nov 2023'!J113</f>
        <v>1.0548834139903212</v>
      </c>
      <c r="O116" s="77"/>
      <c r="P116" s="120">
        <f t="shared" si="3"/>
        <v>1.0725035707692241</v>
      </c>
    </row>
    <row r="117" spans="1:17" s="2" customFormat="1" x14ac:dyDescent="0.2">
      <c r="A117" s="19"/>
      <c r="B117" s="20"/>
      <c r="C117" s="20"/>
      <c r="D117" s="24"/>
      <c r="E117" s="25"/>
      <c r="F117" s="25"/>
      <c r="G117" s="25"/>
      <c r="H117" s="25"/>
      <c r="I117" s="25"/>
      <c r="J117" s="25"/>
      <c r="K117" s="25"/>
      <c r="L117" s="25"/>
      <c r="M117" s="24"/>
      <c r="N117" s="78"/>
      <c r="O117" s="25"/>
      <c r="P117" s="17"/>
    </row>
    <row r="118" spans="1:17" ht="14.45" customHeight="1" x14ac:dyDescent="0.2">
      <c r="A118" s="30" t="s">
        <v>282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79"/>
      <c r="O118" s="31"/>
      <c r="P118" s="80"/>
    </row>
    <row r="119" spans="1:17" s="2" customFormat="1" x14ac:dyDescent="0.2">
      <c r="A119" s="19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3"/>
    </row>
    <row r="120" spans="1:17" x14ac:dyDescent="0.2">
      <c r="A120" s="19"/>
      <c r="B120" s="20"/>
      <c r="C120" s="20"/>
      <c r="D120" s="20"/>
      <c r="E120" s="20"/>
      <c r="F120" s="20"/>
      <c r="G120" s="20"/>
      <c r="H120" s="20"/>
      <c r="I120" s="20"/>
      <c r="J120" s="24"/>
      <c r="K120" s="20"/>
      <c r="L120" s="20"/>
      <c r="M120" s="20"/>
      <c r="N120" s="20"/>
      <c r="O120" s="20"/>
    </row>
    <row r="121" spans="1:17" x14ac:dyDescent="0.2">
      <c r="A121" s="19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7" s="8" customFormat="1" x14ac:dyDescent="0.2">
      <c r="A122" s="19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3"/>
      <c r="Q122" s="3"/>
    </row>
    <row r="123" spans="1:17" s="8" customFormat="1" x14ac:dyDescent="0.2">
      <c r="A123" s="19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3"/>
      <c r="Q123" s="3"/>
    </row>
    <row r="124" spans="1:17" s="8" customFormat="1" x14ac:dyDescent="0.2">
      <c r="A124" s="19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3"/>
      <c r="Q124" s="3"/>
    </row>
    <row r="125" spans="1:17" s="8" customFormat="1" x14ac:dyDescent="0.2">
      <c r="A125" s="19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3"/>
      <c r="Q125" s="3"/>
    </row>
    <row r="126" spans="1:17" s="8" customFormat="1" x14ac:dyDescent="0.2">
      <c r="A126" s="19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3"/>
      <c r="Q126" s="3"/>
    </row>
    <row r="127" spans="1:17" s="8" customFormat="1" x14ac:dyDescent="0.2">
      <c r="A127" s="19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3"/>
      <c r="Q127" s="3"/>
    </row>
    <row r="128" spans="1:17" s="8" customFormat="1" x14ac:dyDescent="0.2">
      <c r="A128" s="19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3"/>
      <c r="Q128" s="3"/>
    </row>
    <row r="129" spans="1:17" s="8" customFormat="1" x14ac:dyDescent="0.2">
      <c r="A129" s="19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3"/>
      <c r="Q129" s="3"/>
    </row>
    <row r="130" spans="1:17" s="8" customFormat="1" x14ac:dyDescent="0.2">
      <c r="A130" s="19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3"/>
      <c r="Q130" s="3"/>
    </row>
    <row r="131" spans="1:17" s="8" customFormat="1" x14ac:dyDescent="0.2">
      <c r="A131" s="19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3"/>
      <c r="Q131" s="3"/>
    </row>
    <row r="132" spans="1:17" s="8" customFormat="1" x14ac:dyDescent="0.2">
      <c r="A132" s="19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3"/>
      <c r="Q132" s="3"/>
    </row>
    <row r="133" spans="1:17" s="8" customFormat="1" x14ac:dyDescent="0.2">
      <c r="A133" s="19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3"/>
      <c r="Q133" s="3"/>
    </row>
    <row r="134" spans="1:17" s="8" customFormat="1" x14ac:dyDescent="0.2">
      <c r="A134" s="19"/>
      <c r="B134" s="21"/>
      <c r="C134" s="21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3"/>
      <c r="Q134" s="3"/>
    </row>
    <row r="135" spans="1:17" s="8" customFormat="1" x14ac:dyDescent="0.2">
      <c r="A135" s="22"/>
      <c r="B135" s="17"/>
      <c r="C135" s="17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3"/>
      <c r="Q135" s="3"/>
    </row>
    <row r="136" spans="1:17" s="8" customFormat="1" x14ac:dyDescent="0.2">
      <c r="A136" s="22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23"/>
      <c r="Q136" s="3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27"/>
  <sheetViews>
    <sheetView zoomScaleNormal="100" workbookViewId="0">
      <pane ySplit="1" topLeftCell="A2" activePane="bottomLeft" state="frozen"/>
      <selection activeCell="K75" sqref="K75"/>
      <selection pane="bottomLeft" activeCell="K36" sqref="K36"/>
    </sheetView>
  </sheetViews>
  <sheetFormatPr defaultColWidth="9.140625" defaultRowHeight="12.75" x14ac:dyDescent="0.2"/>
  <cols>
    <col min="1" max="1" width="8.140625" style="22" customWidth="1"/>
    <col min="2" max="2" width="13.85546875" style="17" customWidth="1"/>
    <col min="3" max="3" width="27.28515625" style="17" customWidth="1"/>
    <col min="4" max="4" width="31.140625" style="17" customWidth="1"/>
    <col min="5" max="5" width="27.7109375" style="17" customWidth="1"/>
    <col min="6" max="6" width="9.140625" style="17"/>
    <col min="7" max="8" width="9.140625" style="3"/>
    <col min="9" max="9" width="13.28515625" style="3" customWidth="1"/>
    <col min="10" max="10" width="12.140625" style="3" customWidth="1"/>
    <col min="11" max="11" width="15.7109375" style="3" customWidth="1"/>
    <col min="12" max="12" width="12.42578125" style="3" customWidth="1"/>
    <col min="13" max="14" width="9.140625" style="3"/>
    <col min="15" max="15" width="9.140625" style="3" customWidth="1"/>
    <col min="16" max="16384" width="9.140625" style="3"/>
  </cols>
  <sheetData>
    <row r="1" spans="1:6" s="2" customFormat="1" x14ac:dyDescent="0.2">
      <c r="A1" s="36" t="s">
        <v>289</v>
      </c>
      <c r="B1" s="37" t="s">
        <v>290</v>
      </c>
      <c r="C1" s="37" t="s">
        <v>291</v>
      </c>
      <c r="D1" s="38" t="s">
        <v>292</v>
      </c>
      <c r="E1" s="38" t="s">
        <v>293</v>
      </c>
      <c r="F1" s="38" t="s">
        <v>294</v>
      </c>
    </row>
    <row r="2" spans="1:6" x14ac:dyDescent="0.2">
      <c r="A2" s="52" t="s">
        <v>9</v>
      </c>
      <c r="B2" s="53" t="s">
        <v>10</v>
      </c>
      <c r="C2" s="53" t="s">
        <v>11</v>
      </c>
      <c r="D2" s="54" t="s">
        <v>459</v>
      </c>
      <c r="E2" s="54" t="s">
        <v>295</v>
      </c>
      <c r="F2" s="54" t="s">
        <v>3</v>
      </c>
    </row>
    <row r="3" spans="1:6" x14ac:dyDescent="0.2">
      <c r="A3" s="26" t="s">
        <v>12</v>
      </c>
      <c r="B3" s="27" t="s">
        <v>13</v>
      </c>
      <c r="C3" s="27" t="s">
        <v>13</v>
      </c>
      <c r="D3" s="16" t="s">
        <v>494</v>
      </c>
      <c r="E3" s="16" t="s">
        <v>296</v>
      </c>
      <c r="F3" s="16" t="s">
        <v>3</v>
      </c>
    </row>
    <row r="4" spans="1:6" x14ac:dyDescent="0.2">
      <c r="A4" s="26" t="s">
        <v>14</v>
      </c>
      <c r="B4" s="27" t="s">
        <v>15</v>
      </c>
      <c r="C4" s="27" t="s">
        <v>15</v>
      </c>
      <c r="D4" s="16" t="s">
        <v>399</v>
      </c>
      <c r="E4" s="16" t="s">
        <v>297</v>
      </c>
      <c r="F4" s="16" t="s">
        <v>3</v>
      </c>
    </row>
    <row r="5" spans="1:6" x14ac:dyDescent="0.2">
      <c r="A5" s="26" t="s">
        <v>16</v>
      </c>
      <c r="B5" s="27" t="s">
        <v>17</v>
      </c>
      <c r="C5" s="27" t="s">
        <v>18</v>
      </c>
      <c r="D5" s="16" t="s">
        <v>298</v>
      </c>
      <c r="E5" s="16" t="s">
        <v>299</v>
      </c>
      <c r="F5" s="16" t="s">
        <v>3</v>
      </c>
    </row>
    <row r="6" spans="1:6" x14ac:dyDescent="0.2">
      <c r="A6" s="26" t="s">
        <v>19</v>
      </c>
      <c r="B6" s="27" t="s">
        <v>17</v>
      </c>
      <c r="C6" s="27" t="s">
        <v>20</v>
      </c>
      <c r="D6" s="16" t="s">
        <v>298</v>
      </c>
      <c r="E6" s="16" t="s">
        <v>300</v>
      </c>
      <c r="F6" s="16" t="s">
        <v>3</v>
      </c>
    </row>
    <row r="7" spans="1:6" x14ac:dyDescent="0.2">
      <c r="A7" s="26" t="s">
        <v>21</v>
      </c>
      <c r="B7" s="27" t="s">
        <v>22</v>
      </c>
      <c r="C7" s="27" t="s">
        <v>23</v>
      </c>
      <c r="D7" s="16" t="s">
        <v>440</v>
      </c>
      <c r="E7" s="16" t="s">
        <v>400</v>
      </c>
      <c r="F7" s="16" t="s">
        <v>3</v>
      </c>
    </row>
    <row r="8" spans="1:6" x14ac:dyDescent="0.2">
      <c r="A8" s="26" t="s">
        <v>24</v>
      </c>
      <c r="B8" s="27" t="s">
        <v>25</v>
      </c>
      <c r="C8" s="27" t="s">
        <v>26</v>
      </c>
      <c r="D8" s="16" t="s">
        <v>427</v>
      </c>
      <c r="E8" s="16" t="s">
        <v>428</v>
      </c>
      <c r="F8" s="16" t="s">
        <v>3</v>
      </c>
    </row>
    <row r="9" spans="1:6" x14ac:dyDescent="0.2">
      <c r="A9" s="26" t="s">
        <v>27</v>
      </c>
      <c r="B9" s="27" t="s">
        <v>28</v>
      </c>
      <c r="C9" s="27" t="s">
        <v>29</v>
      </c>
      <c r="D9" s="16" t="s">
        <v>301</v>
      </c>
      <c r="E9" s="16" t="s">
        <v>302</v>
      </c>
      <c r="F9" s="16" t="s">
        <v>3</v>
      </c>
    </row>
    <row r="10" spans="1:6" x14ac:dyDescent="0.2">
      <c r="A10" s="26" t="s">
        <v>30</v>
      </c>
      <c r="B10" s="27" t="s">
        <v>31</v>
      </c>
      <c r="C10" s="27" t="s">
        <v>32</v>
      </c>
      <c r="D10" s="16" t="s">
        <v>487</v>
      </c>
      <c r="E10" s="16" t="s">
        <v>303</v>
      </c>
      <c r="F10" s="16" t="s">
        <v>3</v>
      </c>
    </row>
    <row r="11" spans="1:6" x14ac:dyDescent="0.2">
      <c r="A11" s="26" t="s">
        <v>33</v>
      </c>
      <c r="B11" s="27" t="s">
        <v>31</v>
      </c>
      <c r="C11" s="27" t="s">
        <v>34</v>
      </c>
      <c r="D11" s="16" t="s">
        <v>487</v>
      </c>
      <c r="E11" s="16" t="s">
        <v>478</v>
      </c>
      <c r="F11" s="16" t="s">
        <v>3</v>
      </c>
    </row>
    <row r="12" spans="1:6" x14ac:dyDescent="0.2">
      <c r="A12" s="26" t="s">
        <v>35</v>
      </c>
      <c r="B12" s="27" t="s">
        <v>36</v>
      </c>
      <c r="C12" s="27" t="s">
        <v>37</v>
      </c>
      <c r="D12" s="16" t="s">
        <v>510</v>
      </c>
      <c r="E12" s="16" t="s">
        <v>304</v>
      </c>
      <c r="F12" s="16" t="s">
        <v>3</v>
      </c>
    </row>
    <row r="13" spans="1:6" x14ac:dyDescent="0.2">
      <c r="A13" s="26" t="s">
        <v>38</v>
      </c>
      <c r="B13" s="27" t="s">
        <v>36</v>
      </c>
      <c r="C13" s="27" t="s">
        <v>39</v>
      </c>
      <c r="D13" s="16" t="s">
        <v>516</v>
      </c>
      <c r="E13" s="16" t="s">
        <v>493</v>
      </c>
      <c r="F13" s="16" t="s">
        <v>3</v>
      </c>
    </row>
    <row r="14" spans="1:6" x14ac:dyDescent="0.2">
      <c r="A14" s="26" t="s">
        <v>40</v>
      </c>
      <c r="B14" s="27" t="s">
        <v>41</v>
      </c>
      <c r="C14" s="27" t="s">
        <v>42</v>
      </c>
      <c r="D14" s="96" t="s">
        <v>511</v>
      </c>
      <c r="E14" s="16" t="s">
        <v>305</v>
      </c>
      <c r="F14" s="16" t="s">
        <v>3</v>
      </c>
    </row>
    <row r="15" spans="1:6" x14ac:dyDescent="0.2">
      <c r="A15" s="26" t="s">
        <v>43</v>
      </c>
      <c r="B15" s="27" t="s">
        <v>44</v>
      </c>
      <c r="C15" s="27" t="s">
        <v>45</v>
      </c>
      <c r="D15" s="16" t="s">
        <v>466</v>
      </c>
      <c r="E15" s="16" t="s">
        <v>405</v>
      </c>
      <c r="F15" s="16" t="s">
        <v>3</v>
      </c>
    </row>
    <row r="16" spans="1:6" x14ac:dyDescent="0.2">
      <c r="A16" s="26" t="s">
        <v>46</v>
      </c>
      <c r="B16" s="27" t="s">
        <v>47</v>
      </c>
      <c r="C16" s="27" t="s">
        <v>48</v>
      </c>
      <c r="D16" s="16" t="s">
        <v>482</v>
      </c>
      <c r="E16" s="16" t="s">
        <v>431</v>
      </c>
      <c r="F16" s="16" t="s">
        <v>3</v>
      </c>
    </row>
    <row r="17" spans="1:14" x14ac:dyDescent="0.2">
      <c r="A17" s="26" t="s">
        <v>49</v>
      </c>
      <c r="B17" s="27" t="s">
        <v>47</v>
      </c>
      <c r="C17" s="27" t="s">
        <v>50</v>
      </c>
      <c r="D17" s="16" t="s">
        <v>307</v>
      </c>
      <c r="E17" s="16" t="s">
        <v>308</v>
      </c>
      <c r="F17" s="16" t="s">
        <v>3</v>
      </c>
    </row>
    <row r="18" spans="1:14" x14ac:dyDescent="0.2">
      <c r="A18" s="26" t="s">
        <v>51</v>
      </c>
      <c r="B18" s="27" t="s">
        <v>52</v>
      </c>
      <c r="C18" s="27" t="s">
        <v>53</v>
      </c>
      <c r="D18" s="16" t="s">
        <v>505</v>
      </c>
      <c r="E18" s="16" t="s">
        <v>309</v>
      </c>
      <c r="F18" s="16" t="s">
        <v>3</v>
      </c>
    </row>
    <row r="19" spans="1:14" x14ac:dyDescent="0.2">
      <c r="A19" s="26" t="s">
        <v>54</v>
      </c>
      <c r="B19" s="27" t="s">
        <v>55</v>
      </c>
      <c r="C19" s="27" t="s">
        <v>56</v>
      </c>
      <c r="D19" s="16" t="s">
        <v>448</v>
      </c>
      <c r="E19" s="16" t="s">
        <v>449</v>
      </c>
      <c r="F19" s="16" t="s">
        <v>3</v>
      </c>
    </row>
    <row r="20" spans="1:14" x14ac:dyDescent="0.2">
      <c r="A20" s="26" t="s">
        <v>57</v>
      </c>
      <c r="B20" s="27" t="s">
        <v>55</v>
      </c>
      <c r="C20" s="27" t="s">
        <v>58</v>
      </c>
      <c r="D20" s="16" t="s">
        <v>448</v>
      </c>
      <c r="E20" s="16" t="s">
        <v>449</v>
      </c>
      <c r="F20" s="16" t="s">
        <v>3</v>
      </c>
    </row>
    <row r="21" spans="1:14" x14ac:dyDescent="0.2">
      <c r="A21" s="26" t="s">
        <v>59</v>
      </c>
      <c r="B21" s="27" t="s">
        <v>60</v>
      </c>
      <c r="C21" s="27" t="s">
        <v>61</v>
      </c>
      <c r="D21" s="16" t="s">
        <v>310</v>
      </c>
      <c r="E21" s="16" t="s">
        <v>311</v>
      </c>
      <c r="F21" s="16" t="s">
        <v>3</v>
      </c>
    </row>
    <row r="22" spans="1:14" x14ac:dyDescent="0.2">
      <c r="A22" s="26" t="s">
        <v>62</v>
      </c>
      <c r="B22" s="27" t="s">
        <v>63</v>
      </c>
      <c r="C22" s="27" t="s">
        <v>64</v>
      </c>
      <c r="D22" s="16" t="s">
        <v>496</v>
      </c>
      <c r="E22" s="16" t="s">
        <v>312</v>
      </c>
      <c r="F22" s="16" t="s">
        <v>3</v>
      </c>
    </row>
    <row r="23" spans="1:14" x14ac:dyDescent="0.2">
      <c r="A23" s="26" t="s">
        <v>65</v>
      </c>
      <c r="B23" s="27" t="s">
        <v>66</v>
      </c>
      <c r="C23" s="27" t="s">
        <v>67</v>
      </c>
      <c r="D23" s="16" t="s">
        <v>490</v>
      </c>
      <c r="E23" s="16" t="s">
        <v>313</v>
      </c>
      <c r="F23" s="16" t="s">
        <v>3</v>
      </c>
      <c r="K23" s="4"/>
      <c r="L23" s="4"/>
    </row>
    <row r="24" spans="1:14" x14ac:dyDescent="0.2">
      <c r="A24" s="26" t="s">
        <v>68</v>
      </c>
      <c r="B24" s="27" t="s">
        <v>66</v>
      </c>
      <c r="C24" s="27" t="s">
        <v>69</v>
      </c>
      <c r="D24" s="16" t="s">
        <v>517</v>
      </c>
      <c r="E24" s="16" t="s">
        <v>313</v>
      </c>
      <c r="F24" s="16" t="s">
        <v>3</v>
      </c>
      <c r="K24" s="4"/>
      <c r="L24" s="4"/>
    </row>
    <row r="25" spans="1:14" x14ac:dyDescent="0.2">
      <c r="A25" s="26" t="s">
        <v>70</v>
      </c>
      <c r="B25" s="27" t="s">
        <v>71</v>
      </c>
      <c r="C25" s="27" t="s">
        <v>72</v>
      </c>
      <c r="D25" s="16" t="s">
        <v>314</v>
      </c>
      <c r="E25" s="16" t="s">
        <v>315</v>
      </c>
      <c r="F25" s="16" t="s">
        <v>3</v>
      </c>
    </row>
    <row r="26" spans="1:14" x14ac:dyDescent="0.2">
      <c r="A26" s="26" t="s">
        <v>73</v>
      </c>
      <c r="B26" s="27" t="s">
        <v>71</v>
      </c>
      <c r="C26" s="27" t="s">
        <v>74</v>
      </c>
      <c r="D26" s="16" t="s">
        <v>314</v>
      </c>
      <c r="E26" s="16" t="s">
        <v>315</v>
      </c>
      <c r="F26" s="16" t="s">
        <v>3</v>
      </c>
      <c r="M26" s="4"/>
      <c r="N26" s="4"/>
    </row>
    <row r="27" spans="1:14" x14ac:dyDescent="0.2">
      <c r="A27" s="26" t="s">
        <v>75</v>
      </c>
      <c r="B27" s="27" t="s">
        <v>76</v>
      </c>
      <c r="C27" s="27" t="s">
        <v>77</v>
      </c>
      <c r="D27" s="16" t="s">
        <v>506</v>
      </c>
      <c r="E27" s="16" t="s">
        <v>385</v>
      </c>
      <c r="F27" s="16" t="s">
        <v>3</v>
      </c>
    </row>
    <row r="28" spans="1:14" x14ac:dyDescent="0.2">
      <c r="A28" s="26" t="s">
        <v>78</v>
      </c>
      <c r="B28" s="27" t="s">
        <v>79</v>
      </c>
      <c r="C28" s="27" t="s">
        <v>80</v>
      </c>
      <c r="D28" s="16" t="s">
        <v>515</v>
      </c>
      <c r="E28" s="16" t="s">
        <v>465</v>
      </c>
      <c r="F28" s="16" t="s">
        <v>3</v>
      </c>
    </row>
    <row r="29" spans="1:14" x14ac:dyDescent="0.2">
      <c r="A29" s="26" t="s">
        <v>81</v>
      </c>
      <c r="B29" s="27" t="s">
        <v>82</v>
      </c>
      <c r="C29" s="27" t="s">
        <v>83</v>
      </c>
      <c r="D29" s="16" t="s">
        <v>518</v>
      </c>
      <c r="E29" s="16" t="s">
        <v>454</v>
      </c>
      <c r="F29" s="16" t="s">
        <v>3</v>
      </c>
    </row>
    <row r="30" spans="1:14" x14ac:dyDescent="0.2">
      <c r="A30" s="26" t="s">
        <v>84</v>
      </c>
      <c r="B30" s="27" t="s">
        <v>85</v>
      </c>
      <c r="C30" s="27" t="s">
        <v>86</v>
      </c>
      <c r="D30" s="16" t="s">
        <v>499</v>
      </c>
      <c r="E30" s="16" t="s">
        <v>316</v>
      </c>
      <c r="F30" s="16" t="s">
        <v>3</v>
      </c>
      <c r="I30" s="4"/>
      <c r="J30" s="4"/>
    </row>
    <row r="31" spans="1:14" x14ac:dyDescent="0.2">
      <c r="A31" s="26" t="s">
        <v>88</v>
      </c>
      <c r="B31" s="27" t="s">
        <v>89</v>
      </c>
      <c r="C31" s="27" t="s">
        <v>90</v>
      </c>
      <c r="D31" s="16" t="s">
        <v>317</v>
      </c>
      <c r="E31" s="16" t="s">
        <v>318</v>
      </c>
      <c r="F31" s="16" t="s">
        <v>3</v>
      </c>
      <c r="I31" s="4"/>
      <c r="J31" s="4"/>
    </row>
    <row r="32" spans="1:14" x14ac:dyDescent="0.2">
      <c r="A32" s="26" t="s">
        <v>91</v>
      </c>
      <c r="B32" s="27" t="s">
        <v>92</v>
      </c>
      <c r="C32" s="27" t="s">
        <v>93</v>
      </c>
      <c r="D32" s="16" t="s">
        <v>473</v>
      </c>
      <c r="E32" s="16" t="s">
        <v>319</v>
      </c>
      <c r="F32" s="16" t="s">
        <v>3</v>
      </c>
      <c r="I32" s="4"/>
      <c r="J32" s="4"/>
    </row>
    <row r="33" spans="1:15" x14ac:dyDescent="0.2">
      <c r="A33" s="26" t="s">
        <v>94</v>
      </c>
      <c r="B33" s="27" t="s">
        <v>95</v>
      </c>
      <c r="C33" s="27" t="s">
        <v>96</v>
      </c>
      <c r="D33" s="16" t="s">
        <v>507</v>
      </c>
      <c r="E33" s="16" t="s">
        <v>320</v>
      </c>
      <c r="F33" s="16" t="s">
        <v>3</v>
      </c>
    </row>
    <row r="34" spans="1:15" x14ac:dyDescent="0.2">
      <c r="A34" s="26" t="s">
        <v>97</v>
      </c>
      <c r="B34" s="27" t="s">
        <v>98</v>
      </c>
      <c r="C34" s="27" t="s">
        <v>99</v>
      </c>
      <c r="D34" s="16" t="s">
        <v>321</v>
      </c>
      <c r="E34" s="16" t="s">
        <v>322</v>
      </c>
      <c r="F34" s="16" t="s">
        <v>3</v>
      </c>
    </row>
    <row r="35" spans="1:15" x14ac:dyDescent="0.2">
      <c r="A35" s="26" t="s">
        <v>100</v>
      </c>
      <c r="B35" s="27" t="s">
        <v>101</v>
      </c>
      <c r="C35" s="27" t="s">
        <v>102</v>
      </c>
      <c r="D35" s="16" t="s">
        <v>483</v>
      </c>
      <c r="E35" s="16" t="s">
        <v>323</v>
      </c>
      <c r="F35" s="16" t="s">
        <v>3</v>
      </c>
      <c r="O35" s="3" t="s">
        <v>87</v>
      </c>
    </row>
    <row r="36" spans="1:15" x14ac:dyDescent="0.2">
      <c r="A36" s="29" t="s">
        <v>103</v>
      </c>
      <c r="B36" s="27" t="s">
        <v>104</v>
      </c>
      <c r="C36" s="27" t="s">
        <v>105</v>
      </c>
      <c r="D36" s="16" t="s">
        <v>434</v>
      </c>
      <c r="E36" s="16" t="s">
        <v>324</v>
      </c>
      <c r="F36" s="16" t="s">
        <v>3</v>
      </c>
    </row>
    <row r="37" spans="1:15" x14ac:dyDescent="0.2">
      <c r="A37" s="26" t="s">
        <v>106</v>
      </c>
      <c r="B37" s="27" t="s">
        <v>107</v>
      </c>
      <c r="C37" s="27" t="s">
        <v>108</v>
      </c>
      <c r="D37" s="16" t="s">
        <v>325</v>
      </c>
      <c r="E37" s="16" t="s">
        <v>326</v>
      </c>
      <c r="F37" s="16" t="s">
        <v>3</v>
      </c>
    </row>
    <row r="38" spans="1:15" x14ac:dyDescent="0.2">
      <c r="A38" s="26" t="s">
        <v>109</v>
      </c>
      <c r="B38" s="27" t="s">
        <v>110</v>
      </c>
      <c r="C38" s="27" t="s">
        <v>111</v>
      </c>
      <c r="D38" s="16" t="s">
        <v>423</v>
      </c>
      <c r="E38" s="16" t="s">
        <v>327</v>
      </c>
      <c r="F38" s="16" t="s">
        <v>3</v>
      </c>
    </row>
    <row r="39" spans="1:15" x14ac:dyDescent="0.2">
      <c r="A39" s="26" t="s">
        <v>112</v>
      </c>
      <c r="B39" s="27" t="s">
        <v>113</v>
      </c>
      <c r="C39" s="27" t="s">
        <v>114</v>
      </c>
      <c r="D39" s="16" t="s">
        <v>474</v>
      </c>
      <c r="E39" s="16" t="s">
        <v>328</v>
      </c>
      <c r="F39" s="16" t="s">
        <v>3</v>
      </c>
    </row>
    <row r="40" spans="1:15" x14ac:dyDescent="0.2">
      <c r="A40" s="26" t="s">
        <v>115</v>
      </c>
      <c r="B40" s="27" t="s">
        <v>116</v>
      </c>
      <c r="C40" s="27" t="s">
        <v>117</v>
      </c>
      <c r="D40" s="16" t="s">
        <v>366</v>
      </c>
      <c r="E40" s="16" t="s">
        <v>329</v>
      </c>
      <c r="F40" s="16" t="s">
        <v>3</v>
      </c>
    </row>
    <row r="41" spans="1:15" x14ac:dyDescent="0.2">
      <c r="A41" s="26" t="s">
        <v>118</v>
      </c>
      <c r="B41" s="27" t="s">
        <v>119</v>
      </c>
      <c r="C41" s="27" t="s">
        <v>120</v>
      </c>
      <c r="D41" s="16" t="s">
        <v>521</v>
      </c>
      <c r="E41" s="16" t="s">
        <v>330</v>
      </c>
      <c r="F41" s="16" t="s">
        <v>3</v>
      </c>
    </row>
    <row r="42" spans="1:15" x14ac:dyDescent="0.2">
      <c r="A42" s="26" t="s">
        <v>121</v>
      </c>
      <c r="B42" s="27" t="s">
        <v>122</v>
      </c>
      <c r="C42" s="27" t="s">
        <v>123</v>
      </c>
      <c r="D42" s="16" t="s">
        <v>504</v>
      </c>
      <c r="E42" s="16" t="s">
        <v>331</v>
      </c>
      <c r="F42" s="16" t="s">
        <v>3</v>
      </c>
    </row>
    <row r="43" spans="1:15" x14ac:dyDescent="0.2">
      <c r="A43" s="26" t="s">
        <v>124</v>
      </c>
      <c r="B43" s="27" t="s">
        <v>122</v>
      </c>
      <c r="C43" s="27" t="s">
        <v>125</v>
      </c>
      <c r="D43" s="16" t="s">
        <v>529</v>
      </c>
      <c r="E43" s="16" t="s">
        <v>332</v>
      </c>
      <c r="F43" s="16" t="s">
        <v>3</v>
      </c>
    </row>
    <row r="44" spans="1:15" x14ac:dyDescent="0.2">
      <c r="A44" s="26" t="s">
        <v>126</v>
      </c>
      <c r="B44" s="27" t="s">
        <v>127</v>
      </c>
      <c r="C44" s="27" t="s">
        <v>127</v>
      </c>
      <c r="D44" s="96" t="s">
        <v>500</v>
      </c>
      <c r="E44" s="16" t="s">
        <v>333</v>
      </c>
      <c r="F44" s="16" t="s">
        <v>3</v>
      </c>
    </row>
    <row r="45" spans="1:15" x14ac:dyDescent="0.2">
      <c r="A45" s="26" t="s">
        <v>128</v>
      </c>
      <c r="B45" s="27" t="s">
        <v>129</v>
      </c>
      <c r="C45" s="27" t="s">
        <v>130</v>
      </c>
      <c r="D45" s="16" t="s">
        <v>462</v>
      </c>
      <c r="E45" s="16" t="s">
        <v>456</v>
      </c>
      <c r="F45" s="16" t="s">
        <v>3</v>
      </c>
    </row>
    <row r="46" spans="1:15" x14ac:dyDescent="0.2">
      <c r="A46" s="26" t="s">
        <v>131</v>
      </c>
      <c r="B46" s="27" t="s">
        <v>132</v>
      </c>
      <c r="C46" s="27" t="s">
        <v>133</v>
      </c>
      <c r="D46" s="16" t="s">
        <v>334</v>
      </c>
      <c r="E46" s="16" t="s">
        <v>335</v>
      </c>
      <c r="F46" s="16" t="s">
        <v>3</v>
      </c>
    </row>
    <row r="47" spans="1:15" x14ac:dyDescent="0.2">
      <c r="A47" s="26" t="s">
        <v>134</v>
      </c>
      <c r="B47" s="27" t="s">
        <v>135</v>
      </c>
      <c r="C47" s="27" t="s">
        <v>136</v>
      </c>
      <c r="D47" s="16" t="s">
        <v>437</v>
      </c>
      <c r="E47" s="16" t="s">
        <v>438</v>
      </c>
      <c r="F47" s="16" t="s">
        <v>3</v>
      </c>
    </row>
    <row r="48" spans="1:15" x14ac:dyDescent="0.2">
      <c r="A48" s="26" t="s">
        <v>137</v>
      </c>
      <c r="B48" s="27" t="s">
        <v>138</v>
      </c>
      <c r="C48" s="27" t="s">
        <v>139</v>
      </c>
      <c r="D48" s="16" t="s">
        <v>468</v>
      </c>
      <c r="E48" s="16" t="s">
        <v>336</v>
      </c>
      <c r="F48" s="16" t="s">
        <v>3</v>
      </c>
    </row>
    <row r="49" spans="1:6" x14ac:dyDescent="0.2">
      <c r="A49" s="29" t="s">
        <v>140</v>
      </c>
      <c r="B49" s="27" t="s">
        <v>141</v>
      </c>
      <c r="C49" s="27" t="s">
        <v>142</v>
      </c>
      <c r="D49" s="16" t="s">
        <v>522</v>
      </c>
      <c r="E49" s="16" t="s">
        <v>337</v>
      </c>
      <c r="F49" s="16" t="s">
        <v>3</v>
      </c>
    </row>
    <row r="50" spans="1:6" x14ac:dyDescent="0.2">
      <c r="A50" s="26" t="s">
        <v>143</v>
      </c>
      <c r="B50" s="27" t="s">
        <v>144</v>
      </c>
      <c r="C50" s="27" t="s">
        <v>145</v>
      </c>
      <c r="D50" s="16" t="s">
        <v>523</v>
      </c>
      <c r="E50" s="16" t="s">
        <v>338</v>
      </c>
      <c r="F50" s="16" t="s">
        <v>3</v>
      </c>
    </row>
    <row r="51" spans="1:6" x14ac:dyDescent="0.2">
      <c r="A51" s="26" t="s">
        <v>146</v>
      </c>
      <c r="B51" s="27" t="s">
        <v>147</v>
      </c>
      <c r="C51" s="27" t="s">
        <v>148</v>
      </c>
      <c r="D51" s="16" t="s">
        <v>524</v>
      </c>
      <c r="E51" s="16" t="s">
        <v>339</v>
      </c>
      <c r="F51" s="16" t="s">
        <v>3</v>
      </c>
    </row>
    <row r="52" spans="1:6" x14ac:dyDescent="0.2">
      <c r="A52" s="26" t="s">
        <v>149</v>
      </c>
      <c r="B52" s="27" t="s">
        <v>147</v>
      </c>
      <c r="C52" s="27" t="s">
        <v>150</v>
      </c>
      <c r="D52" s="16" t="s">
        <v>485</v>
      </c>
      <c r="E52" s="16" t="s">
        <v>498</v>
      </c>
      <c r="F52" s="16" t="s">
        <v>3</v>
      </c>
    </row>
    <row r="53" spans="1:6" x14ac:dyDescent="0.2">
      <c r="A53" s="26" t="s">
        <v>151</v>
      </c>
      <c r="B53" s="27" t="s">
        <v>152</v>
      </c>
      <c r="C53" s="27" t="s">
        <v>153</v>
      </c>
      <c r="D53" s="16" t="s">
        <v>501</v>
      </c>
      <c r="E53" s="16" t="s">
        <v>433</v>
      </c>
      <c r="F53" s="16" t="s">
        <v>3</v>
      </c>
    </row>
    <row r="54" spans="1:6" x14ac:dyDescent="0.2">
      <c r="A54" s="26" t="s">
        <v>154</v>
      </c>
      <c r="B54" s="27" t="s">
        <v>155</v>
      </c>
      <c r="C54" s="27" t="s">
        <v>156</v>
      </c>
      <c r="D54" s="16" t="s">
        <v>525</v>
      </c>
      <c r="E54" s="16" t="s">
        <v>450</v>
      </c>
      <c r="F54" s="16" t="s">
        <v>3</v>
      </c>
    </row>
    <row r="55" spans="1:6" x14ac:dyDescent="0.2">
      <c r="A55" s="26" t="s">
        <v>157</v>
      </c>
      <c r="B55" s="27" t="s">
        <v>155</v>
      </c>
      <c r="C55" s="27" t="s">
        <v>158</v>
      </c>
      <c r="D55" s="16" t="s">
        <v>464</v>
      </c>
      <c r="E55" s="16" t="s">
        <v>340</v>
      </c>
      <c r="F55" s="16" t="s">
        <v>3</v>
      </c>
    </row>
    <row r="56" spans="1:6" x14ac:dyDescent="0.2">
      <c r="A56" s="26" t="s">
        <v>159</v>
      </c>
      <c r="B56" s="27" t="s">
        <v>160</v>
      </c>
      <c r="C56" s="27" t="s">
        <v>161</v>
      </c>
      <c r="D56" s="16" t="s">
        <v>383</v>
      </c>
      <c r="E56" s="16" t="s">
        <v>342</v>
      </c>
      <c r="F56" s="16" t="s">
        <v>3</v>
      </c>
    </row>
    <row r="57" spans="1:6" x14ac:dyDescent="0.2">
      <c r="A57" s="26" t="s">
        <v>162</v>
      </c>
      <c r="B57" s="27" t="s">
        <v>163</v>
      </c>
      <c r="C57" s="27" t="s">
        <v>164</v>
      </c>
      <c r="D57" s="16" t="s">
        <v>502</v>
      </c>
      <c r="E57" s="16" t="s">
        <v>343</v>
      </c>
      <c r="F57" s="16" t="s">
        <v>3</v>
      </c>
    </row>
    <row r="58" spans="1:6" x14ac:dyDescent="0.2">
      <c r="A58" s="26" t="s">
        <v>165</v>
      </c>
      <c r="B58" s="27" t="s">
        <v>166</v>
      </c>
      <c r="C58" s="27" t="s">
        <v>167</v>
      </c>
      <c r="D58" s="16" t="s">
        <v>395</v>
      </c>
      <c r="E58" s="16" t="s">
        <v>344</v>
      </c>
      <c r="F58" s="16" t="s">
        <v>3</v>
      </c>
    </row>
    <row r="59" spans="1:6" x14ac:dyDescent="0.2">
      <c r="A59" s="26" t="s">
        <v>168</v>
      </c>
      <c r="B59" s="27" t="s">
        <v>169</v>
      </c>
      <c r="C59" s="27" t="s">
        <v>170</v>
      </c>
      <c r="D59" s="16" t="s">
        <v>345</v>
      </c>
      <c r="E59" s="16" t="s">
        <v>346</v>
      </c>
      <c r="F59" s="16" t="s">
        <v>3</v>
      </c>
    </row>
    <row r="60" spans="1:6" x14ac:dyDescent="0.2">
      <c r="A60" s="26" t="s">
        <v>171</v>
      </c>
      <c r="B60" s="27" t="s">
        <v>172</v>
      </c>
      <c r="C60" s="27" t="s">
        <v>172</v>
      </c>
      <c r="D60" s="16" t="s">
        <v>519</v>
      </c>
      <c r="E60" s="16" t="s">
        <v>347</v>
      </c>
      <c r="F60" s="16" t="s">
        <v>3</v>
      </c>
    </row>
    <row r="61" spans="1:6" x14ac:dyDescent="0.2">
      <c r="A61" s="26" t="s">
        <v>173</v>
      </c>
      <c r="B61" s="27" t="s">
        <v>174</v>
      </c>
      <c r="C61" s="27" t="s">
        <v>175</v>
      </c>
      <c r="D61" s="16" t="s">
        <v>503</v>
      </c>
      <c r="E61" s="16" t="s">
        <v>348</v>
      </c>
      <c r="F61" s="16" t="s">
        <v>3</v>
      </c>
    </row>
    <row r="62" spans="1:6" x14ac:dyDescent="0.2">
      <c r="A62" s="26" t="s">
        <v>176</v>
      </c>
      <c r="B62" s="27" t="s">
        <v>177</v>
      </c>
      <c r="C62" s="27" t="s">
        <v>178</v>
      </c>
      <c r="D62" s="16" t="s">
        <v>491</v>
      </c>
      <c r="E62" s="16" t="s">
        <v>349</v>
      </c>
      <c r="F62" s="16" t="s">
        <v>3</v>
      </c>
    </row>
    <row r="63" spans="1:6" x14ac:dyDescent="0.2">
      <c r="A63" s="26" t="s">
        <v>179</v>
      </c>
      <c r="B63" s="27" t="s">
        <v>180</v>
      </c>
      <c r="C63" s="27" t="s">
        <v>446</v>
      </c>
      <c r="D63" s="16" t="s">
        <v>472</v>
      </c>
      <c r="E63" s="16" t="s">
        <v>445</v>
      </c>
      <c r="F63" s="16" t="s">
        <v>3</v>
      </c>
    </row>
    <row r="64" spans="1:6" x14ac:dyDescent="0.2">
      <c r="A64" s="26" t="s">
        <v>181</v>
      </c>
      <c r="B64" s="27" t="s">
        <v>180</v>
      </c>
      <c r="C64" s="27" t="s">
        <v>447</v>
      </c>
      <c r="D64" s="16" t="s">
        <v>472</v>
      </c>
      <c r="E64" s="16" t="s">
        <v>445</v>
      </c>
      <c r="F64" s="16" t="s">
        <v>3</v>
      </c>
    </row>
    <row r="65" spans="1:6" x14ac:dyDescent="0.2">
      <c r="A65" s="29" t="s">
        <v>183</v>
      </c>
      <c r="B65" s="27" t="s">
        <v>180</v>
      </c>
      <c r="C65" s="27" t="s">
        <v>184</v>
      </c>
      <c r="D65" s="16" t="s">
        <v>472</v>
      </c>
      <c r="E65" s="16" t="s">
        <v>445</v>
      </c>
      <c r="F65" s="16" t="s">
        <v>3</v>
      </c>
    </row>
    <row r="66" spans="1:6" x14ac:dyDescent="0.2">
      <c r="A66" s="29" t="s">
        <v>185</v>
      </c>
      <c r="B66" s="27" t="s">
        <v>180</v>
      </c>
      <c r="C66" s="27" t="s">
        <v>186</v>
      </c>
      <c r="D66" s="16" t="s">
        <v>472</v>
      </c>
      <c r="E66" s="16" t="s">
        <v>445</v>
      </c>
      <c r="F66" s="16" t="s">
        <v>3</v>
      </c>
    </row>
    <row r="67" spans="1:6" x14ac:dyDescent="0.2">
      <c r="A67" s="26" t="s">
        <v>189</v>
      </c>
      <c r="B67" s="27" t="s">
        <v>180</v>
      </c>
      <c r="C67" s="27" t="s">
        <v>190</v>
      </c>
      <c r="D67" s="16" t="s">
        <v>472</v>
      </c>
      <c r="E67" s="16" t="s">
        <v>480</v>
      </c>
      <c r="F67" s="16" t="s">
        <v>3</v>
      </c>
    </row>
    <row r="68" spans="1:6" x14ac:dyDescent="0.2">
      <c r="A68" s="29" t="s">
        <v>191</v>
      </c>
      <c r="B68" s="27" t="s">
        <v>180</v>
      </c>
      <c r="C68" s="27" t="s">
        <v>192</v>
      </c>
      <c r="D68" s="16" t="s">
        <v>472</v>
      </c>
      <c r="E68" s="16" t="s">
        <v>445</v>
      </c>
      <c r="F68" s="16" t="s">
        <v>3</v>
      </c>
    </row>
    <row r="69" spans="1:6" x14ac:dyDescent="0.2">
      <c r="A69" s="26" t="s">
        <v>193</v>
      </c>
      <c r="B69" s="27" t="s">
        <v>180</v>
      </c>
      <c r="C69" s="27" t="s">
        <v>194</v>
      </c>
      <c r="D69" s="16" t="s">
        <v>475</v>
      </c>
      <c r="E69" s="16" t="s">
        <v>455</v>
      </c>
      <c r="F69" s="16" t="s">
        <v>3</v>
      </c>
    </row>
    <row r="70" spans="1:6" x14ac:dyDescent="0.2">
      <c r="A70" s="26" t="s">
        <v>195</v>
      </c>
      <c r="B70" s="27" t="s">
        <v>180</v>
      </c>
      <c r="C70" s="27" t="s">
        <v>196</v>
      </c>
      <c r="D70" s="16" t="s">
        <v>394</v>
      </c>
      <c r="E70" s="16" t="s">
        <v>350</v>
      </c>
      <c r="F70" s="16" t="s">
        <v>3</v>
      </c>
    </row>
    <row r="71" spans="1:6" x14ac:dyDescent="0.2">
      <c r="A71" s="26" t="s">
        <v>197</v>
      </c>
      <c r="B71" s="27" t="s">
        <v>180</v>
      </c>
      <c r="C71" s="27" t="s">
        <v>198</v>
      </c>
      <c r="D71" s="16" t="s">
        <v>526</v>
      </c>
      <c r="E71" s="16" t="s">
        <v>351</v>
      </c>
      <c r="F71" s="16" t="s">
        <v>3</v>
      </c>
    </row>
    <row r="72" spans="1:6" ht="14.25" customHeight="1" x14ac:dyDescent="0.2">
      <c r="A72" s="26" t="s">
        <v>199</v>
      </c>
      <c r="B72" s="27" t="s">
        <v>180</v>
      </c>
      <c r="C72" s="27" t="s">
        <v>200</v>
      </c>
      <c r="D72" s="16" t="s">
        <v>489</v>
      </c>
      <c r="E72" s="16" t="s">
        <v>384</v>
      </c>
      <c r="F72" s="16" t="s">
        <v>3</v>
      </c>
    </row>
    <row r="73" spans="1:6" x14ac:dyDescent="0.2">
      <c r="A73" s="29" t="s">
        <v>201</v>
      </c>
      <c r="B73" s="27" t="s">
        <v>180</v>
      </c>
      <c r="C73" s="27" t="s">
        <v>202</v>
      </c>
      <c r="D73" s="16" t="s">
        <v>489</v>
      </c>
      <c r="E73" s="16" t="s">
        <v>352</v>
      </c>
      <c r="F73" s="16" t="s">
        <v>3</v>
      </c>
    </row>
    <row r="74" spans="1:6" x14ac:dyDescent="0.2">
      <c r="A74" s="26" t="s">
        <v>203</v>
      </c>
      <c r="B74" s="27" t="s">
        <v>180</v>
      </c>
      <c r="C74" s="27" t="s">
        <v>204</v>
      </c>
      <c r="D74" s="16" t="s">
        <v>489</v>
      </c>
      <c r="E74" s="16" t="s">
        <v>352</v>
      </c>
      <c r="F74" s="16" t="s">
        <v>3</v>
      </c>
    </row>
    <row r="75" spans="1:6" x14ac:dyDescent="0.2">
      <c r="A75" s="26" t="s">
        <v>396</v>
      </c>
      <c r="B75" s="27" t="s">
        <v>180</v>
      </c>
      <c r="C75" s="27" t="s">
        <v>397</v>
      </c>
      <c r="D75" s="16" t="s">
        <v>489</v>
      </c>
      <c r="E75" s="16" t="s">
        <v>384</v>
      </c>
      <c r="F75" s="16" t="s">
        <v>3</v>
      </c>
    </row>
    <row r="76" spans="1:6" x14ac:dyDescent="0.2">
      <c r="A76" s="29" t="s">
        <v>205</v>
      </c>
      <c r="B76" s="27" t="s">
        <v>180</v>
      </c>
      <c r="C76" s="27" t="s">
        <v>206</v>
      </c>
      <c r="D76" s="96" t="s">
        <v>527</v>
      </c>
      <c r="E76" s="16" t="s">
        <v>353</v>
      </c>
      <c r="F76" s="16" t="s">
        <v>3</v>
      </c>
    </row>
    <row r="77" spans="1:6" x14ac:dyDescent="0.2">
      <c r="A77" s="29" t="s">
        <v>207</v>
      </c>
      <c r="B77" s="27" t="s">
        <v>208</v>
      </c>
      <c r="C77" s="27" t="s">
        <v>208</v>
      </c>
      <c r="D77" s="16" t="s">
        <v>471</v>
      </c>
      <c r="E77" s="16" t="s">
        <v>354</v>
      </c>
      <c r="F77" s="16" t="s">
        <v>3</v>
      </c>
    </row>
    <row r="78" spans="1:6" x14ac:dyDescent="0.2">
      <c r="A78" s="26" t="s">
        <v>209</v>
      </c>
      <c r="B78" s="27" t="s">
        <v>210</v>
      </c>
      <c r="C78" s="27" t="s">
        <v>211</v>
      </c>
      <c r="D78" s="16" t="s">
        <v>398</v>
      </c>
      <c r="E78" s="16" t="s">
        <v>355</v>
      </c>
      <c r="F78" s="16" t="s">
        <v>3</v>
      </c>
    </row>
    <row r="79" spans="1:6" x14ac:dyDescent="0.2">
      <c r="A79" s="26" t="s">
        <v>406</v>
      </c>
      <c r="B79" s="27" t="s">
        <v>210</v>
      </c>
      <c r="C79" s="27" t="s">
        <v>458</v>
      </c>
      <c r="D79" s="16" t="s">
        <v>398</v>
      </c>
      <c r="E79" s="16" t="s">
        <v>355</v>
      </c>
      <c r="F79" s="16" t="s">
        <v>3</v>
      </c>
    </row>
    <row r="80" spans="1:6" x14ac:dyDescent="0.2">
      <c r="A80" s="26" t="s">
        <v>212</v>
      </c>
      <c r="B80" s="27" t="s">
        <v>213</v>
      </c>
      <c r="C80" s="27" t="s">
        <v>214</v>
      </c>
      <c r="D80" s="16" t="s">
        <v>512</v>
      </c>
      <c r="E80" s="16" t="s">
        <v>463</v>
      </c>
      <c r="F80" s="16" t="s">
        <v>3</v>
      </c>
    </row>
    <row r="81" spans="1:6" x14ac:dyDescent="0.2">
      <c r="A81" s="26" t="s">
        <v>215</v>
      </c>
      <c r="B81" s="27" t="s">
        <v>216</v>
      </c>
      <c r="C81" s="27" t="s">
        <v>216</v>
      </c>
      <c r="D81" s="16" t="s">
        <v>443</v>
      </c>
      <c r="E81" s="16" t="s">
        <v>356</v>
      </c>
      <c r="F81" s="16" t="s">
        <v>3</v>
      </c>
    </row>
    <row r="82" spans="1:6" x14ac:dyDescent="0.2">
      <c r="A82" s="26" t="s">
        <v>218</v>
      </c>
      <c r="B82" s="27" t="s">
        <v>219</v>
      </c>
      <c r="C82" s="27" t="s">
        <v>220</v>
      </c>
      <c r="D82" s="16" t="s">
        <v>513</v>
      </c>
      <c r="E82" s="16" t="s">
        <v>357</v>
      </c>
      <c r="F82" s="16" t="s">
        <v>3</v>
      </c>
    </row>
    <row r="83" spans="1:6" x14ac:dyDescent="0.2">
      <c r="A83" s="26" t="s">
        <v>221</v>
      </c>
      <c r="B83" s="27" t="s">
        <v>219</v>
      </c>
      <c r="C83" s="27" t="s">
        <v>222</v>
      </c>
      <c r="D83" s="16" t="s">
        <v>429</v>
      </c>
      <c r="E83" s="16" t="s">
        <v>358</v>
      </c>
      <c r="F83" s="16" t="s">
        <v>3</v>
      </c>
    </row>
    <row r="84" spans="1:6" x14ac:dyDescent="0.2">
      <c r="A84" s="26" t="s">
        <v>223</v>
      </c>
      <c r="B84" s="27" t="s">
        <v>224</v>
      </c>
      <c r="C84" s="27" t="s">
        <v>225</v>
      </c>
      <c r="D84" s="16" t="s">
        <v>514</v>
      </c>
      <c r="E84" s="16" t="s">
        <v>436</v>
      </c>
      <c r="F84" s="16" t="s">
        <v>3</v>
      </c>
    </row>
    <row r="85" spans="1:6" x14ac:dyDescent="0.2">
      <c r="A85" s="26" t="s">
        <v>226</v>
      </c>
      <c r="B85" s="27" t="s">
        <v>227</v>
      </c>
      <c r="C85" s="27" t="s">
        <v>228</v>
      </c>
      <c r="D85" s="16" t="s">
        <v>441</v>
      </c>
      <c r="E85" s="16" t="s">
        <v>359</v>
      </c>
      <c r="F85" s="16" t="s">
        <v>3</v>
      </c>
    </row>
    <row r="86" spans="1:6" x14ac:dyDescent="0.2">
      <c r="A86" s="26" t="s">
        <v>229</v>
      </c>
      <c r="B86" s="27" t="s">
        <v>230</v>
      </c>
      <c r="C86" s="27" t="s">
        <v>231</v>
      </c>
      <c r="D86" s="16" t="s">
        <v>435</v>
      </c>
      <c r="E86" s="16" t="s">
        <v>360</v>
      </c>
      <c r="F86" s="16" t="s">
        <v>3</v>
      </c>
    </row>
    <row r="87" spans="1:6" x14ac:dyDescent="0.2">
      <c r="A87" s="26" t="s">
        <v>232</v>
      </c>
      <c r="B87" s="27" t="s">
        <v>233</v>
      </c>
      <c r="C87" s="27" t="s">
        <v>234</v>
      </c>
      <c r="D87" s="16" t="s">
        <v>479</v>
      </c>
      <c r="E87" s="16" t="s">
        <v>361</v>
      </c>
      <c r="F87" s="16" t="s">
        <v>3</v>
      </c>
    </row>
    <row r="88" spans="1:6" x14ac:dyDescent="0.2">
      <c r="A88" s="26" t="s">
        <v>235</v>
      </c>
      <c r="B88" s="27" t="s">
        <v>236</v>
      </c>
      <c r="C88" s="27" t="s">
        <v>237</v>
      </c>
      <c r="D88" s="16" t="s">
        <v>380</v>
      </c>
      <c r="E88" s="16" t="s">
        <v>362</v>
      </c>
      <c r="F88" s="16" t="s">
        <v>3</v>
      </c>
    </row>
    <row r="89" spans="1:6" x14ac:dyDescent="0.2">
      <c r="A89" s="26" t="s">
        <v>238</v>
      </c>
      <c r="B89" s="27" t="s">
        <v>239</v>
      </c>
      <c r="C89" s="27" t="s">
        <v>240</v>
      </c>
      <c r="D89" s="16" t="s">
        <v>451</v>
      </c>
      <c r="E89" s="16" t="s">
        <v>363</v>
      </c>
      <c r="F89" s="16" t="s">
        <v>3</v>
      </c>
    </row>
    <row r="90" spans="1:6" x14ac:dyDescent="0.2">
      <c r="A90" s="26" t="s">
        <v>241</v>
      </c>
      <c r="B90" s="27" t="s">
        <v>242</v>
      </c>
      <c r="C90" s="27" t="s">
        <v>243</v>
      </c>
      <c r="D90" s="16" t="s">
        <v>432</v>
      </c>
      <c r="E90" s="16" t="s">
        <v>364</v>
      </c>
      <c r="F90" s="16" t="s">
        <v>3</v>
      </c>
    </row>
    <row r="91" spans="1:6" x14ac:dyDescent="0.2">
      <c r="A91" s="26" t="s">
        <v>244</v>
      </c>
      <c r="B91" s="27" t="s">
        <v>242</v>
      </c>
      <c r="C91" s="27" t="s">
        <v>242</v>
      </c>
      <c r="D91" s="16" t="s">
        <v>432</v>
      </c>
      <c r="E91" s="16" t="s">
        <v>364</v>
      </c>
      <c r="F91" s="16" t="s">
        <v>3</v>
      </c>
    </row>
    <row r="92" spans="1:6" x14ac:dyDescent="0.2">
      <c r="A92" s="26" t="s">
        <v>245</v>
      </c>
      <c r="B92" s="27" t="s">
        <v>246</v>
      </c>
      <c r="C92" s="27" t="s">
        <v>247</v>
      </c>
      <c r="D92" s="16" t="s">
        <v>467</v>
      </c>
      <c r="E92" s="16" t="s">
        <v>365</v>
      </c>
      <c r="F92" s="16" t="s">
        <v>3</v>
      </c>
    </row>
    <row r="93" spans="1:6" x14ac:dyDescent="0.2">
      <c r="A93" s="26" t="s">
        <v>248</v>
      </c>
      <c r="B93" s="27" t="s">
        <v>249</v>
      </c>
      <c r="C93" s="27" t="s">
        <v>250</v>
      </c>
      <c r="D93" s="16" t="s">
        <v>366</v>
      </c>
      <c r="E93" s="16" t="s">
        <v>367</v>
      </c>
      <c r="F93" s="16" t="s">
        <v>3</v>
      </c>
    </row>
    <row r="94" spans="1:6" x14ac:dyDescent="0.2">
      <c r="A94" s="26" t="s">
        <v>251</v>
      </c>
      <c r="B94" s="27" t="s">
        <v>252</v>
      </c>
      <c r="C94" s="27" t="s">
        <v>253</v>
      </c>
      <c r="D94" s="16" t="s">
        <v>497</v>
      </c>
      <c r="E94" s="16" t="s">
        <v>306</v>
      </c>
      <c r="F94" s="16" t="s">
        <v>3</v>
      </c>
    </row>
    <row r="95" spans="1:6" x14ac:dyDescent="0.2">
      <c r="A95" s="26" t="s">
        <v>254</v>
      </c>
      <c r="B95" s="27" t="s">
        <v>255</v>
      </c>
      <c r="C95" s="27" t="s">
        <v>256</v>
      </c>
      <c r="D95" s="16" t="s">
        <v>453</v>
      </c>
      <c r="E95" s="16" t="s">
        <v>368</v>
      </c>
      <c r="F95" s="16" t="s">
        <v>3</v>
      </c>
    </row>
    <row r="96" spans="1:6" x14ac:dyDescent="0.2">
      <c r="A96" s="26" t="s">
        <v>257</v>
      </c>
      <c r="B96" s="27" t="s">
        <v>258</v>
      </c>
      <c r="C96" s="27" t="s">
        <v>259</v>
      </c>
      <c r="D96" s="16" t="s">
        <v>508</v>
      </c>
      <c r="E96" s="16" t="s">
        <v>369</v>
      </c>
      <c r="F96" s="16" t="s">
        <v>3</v>
      </c>
    </row>
    <row r="97" spans="1:6" x14ac:dyDescent="0.2">
      <c r="A97" s="26" t="s">
        <v>260</v>
      </c>
      <c r="B97" s="27" t="s">
        <v>258</v>
      </c>
      <c r="C97" s="27" t="s">
        <v>410</v>
      </c>
      <c r="D97" s="16" t="s">
        <v>370</v>
      </c>
      <c r="E97" s="16" t="s">
        <v>439</v>
      </c>
      <c r="F97" s="16" t="s">
        <v>3</v>
      </c>
    </row>
    <row r="98" spans="1:6" x14ac:dyDescent="0.2">
      <c r="A98" s="26" t="s">
        <v>261</v>
      </c>
      <c r="B98" s="27" t="s">
        <v>258</v>
      </c>
      <c r="C98" s="27" t="s">
        <v>411</v>
      </c>
      <c r="D98" s="16" t="s">
        <v>469</v>
      </c>
      <c r="E98" s="16" t="s">
        <v>424</v>
      </c>
      <c r="F98" s="16" t="s">
        <v>3</v>
      </c>
    </row>
    <row r="99" spans="1:6" x14ac:dyDescent="0.2">
      <c r="A99" s="26" t="s">
        <v>262</v>
      </c>
      <c r="B99" s="27" t="s">
        <v>258</v>
      </c>
      <c r="C99" s="27" t="s">
        <v>412</v>
      </c>
      <c r="D99" s="16" t="s">
        <v>442</v>
      </c>
      <c r="E99" s="16" t="s">
        <v>381</v>
      </c>
      <c r="F99" s="16" t="s">
        <v>3</v>
      </c>
    </row>
    <row r="100" spans="1:6" x14ac:dyDescent="0.2">
      <c r="A100" s="26" t="s">
        <v>263</v>
      </c>
      <c r="B100" s="27" t="s">
        <v>258</v>
      </c>
      <c r="C100" s="27" t="s">
        <v>413</v>
      </c>
      <c r="D100" s="16" t="s">
        <v>393</v>
      </c>
      <c r="E100" s="16" t="s">
        <v>371</v>
      </c>
      <c r="F100" s="16" t="s">
        <v>3</v>
      </c>
    </row>
    <row r="101" spans="1:6" x14ac:dyDescent="0.2">
      <c r="A101" s="26" t="s">
        <v>264</v>
      </c>
      <c r="B101" s="27" t="s">
        <v>258</v>
      </c>
      <c r="C101" s="27" t="s">
        <v>414</v>
      </c>
      <c r="D101" s="16" t="s">
        <v>374</v>
      </c>
      <c r="E101" s="16" t="s">
        <v>372</v>
      </c>
      <c r="F101" s="16" t="s">
        <v>3</v>
      </c>
    </row>
    <row r="102" spans="1:6" x14ac:dyDescent="0.2">
      <c r="A102" s="26" t="s">
        <v>265</v>
      </c>
      <c r="B102" s="27" t="s">
        <v>258</v>
      </c>
      <c r="C102" s="27" t="s">
        <v>415</v>
      </c>
      <c r="D102" s="16" t="s">
        <v>488</v>
      </c>
      <c r="E102" s="16" t="s">
        <v>373</v>
      </c>
      <c r="F102" s="16" t="s">
        <v>3</v>
      </c>
    </row>
    <row r="103" spans="1:6" x14ac:dyDescent="0.2">
      <c r="A103" s="26" t="s">
        <v>266</v>
      </c>
      <c r="B103" s="27" t="s">
        <v>258</v>
      </c>
      <c r="C103" s="27" t="s">
        <v>416</v>
      </c>
      <c r="D103" s="16" t="s">
        <v>484</v>
      </c>
      <c r="E103" s="16" t="s">
        <v>444</v>
      </c>
      <c r="F103" s="16" t="s">
        <v>3</v>
      </c>
    </row>
    <row r="104" spans="1:6" x14ac:dyDescent="0.2">
      <c r="A104" s="29" t="s">
        <v>267</v>
      </c>
      <c r="B104" s="27" t="s">
        <v>258</v>
      </c>
      <c r="C104" s="27" t="s">
        <v>417</v>
      </c>
      <c r="D104" s="16" t="s">
        <v>492</v>
      </c>
      <c r="E104" s="16" t="s">
        <v>376</v>
      </c>
      <c r="F104" s="16" t="s">
        <v>3</v>
      </c>
    </row>
    <row r="105" spans="1:6" x14ac:dyDescent="0.2">
      <c r="A105" s="26" t="s">
        <v>288</v>
      </c>
      <c r="B105" s="27" t="s">
        <v>258</v>
      </c>
      <c r="C105" s="27" t="s">
        <v>418</v>
      </c>
      <c r="D105" s="16" t="s">
        <v>469</v>
      </c>
      <c r="E105" s="16" t="s">
        <v>424</v>
      </c>
      <c r="F105" s="16" t="s">
        <v>3</v>
      </c>
    </row>
    <row r="106" spans="1:6" x14ac:dyDescent="0.2">
      <c r="A106" s="26" t="s">
        <v>382</v>
      </c>
      <c r="B106" s="27" t="s">
        <v>258</v>
      </c>
      <c r="C106" s="27" t="s">
        <v>419</v>
      </c>
      <c r="D106" s="16" t="s">
        <v>375</v>
      </c>
      <c r="E106" s="16" t="s">
        <v>425</v>
      </c>
      <c r="F106" s="16" t="s">
        <v>3</v>
      </c>
    </row>
    <row r="107" spans="1:6" x14ac:dyDescent="0.2">
      <c r="A107" s="26" t="s">
        <v>268</v>
      </c>
      <c r="B107" s="27" t="s">
        <v>269</v>
      </c>
      <c r="C107" s="27" t="s">
        <v>269</v>
      </c>
      <c r="D107" s="16" t="s">
        <v>486</v>
      </c>
      <c r="E107" s="16" t="s">
        <v>386</v>
      </c>
      <c r="F107" s="16" t="s">
        <v>3</v>
      </c>
    </row>
    <row r="108" spans="1:6" x14ac:dyDescent="0.2">
      <c r="A108" s="26" t="s">
        <v>270</v>
      </c>
      <c r="B108" s="27" t="s">
        <v>269</v>
      </c>
      <c r="C108" s="27" t="s">
        <v>271</v>
      </c>
      <c r="D108" s="16" t="s">
        <v>528</v>
      </c>
      <c r="E108" s="16" t="s">
        <v>426</v>
      </c>
      <c r="F108" s="16" t="s">
        <v>3</v>
      </c>
    </row>
    <row r="109" spans="1:6" x14ac:dyDescent="0.2">
      <c r="A109" s="26" t="s">
        <v>272</v>
      </c>
      <c r="B109" s="27" t="s">
        <v>273</v>
      </c>
      <c r="C109" s="27" t="s">
        <v>274</v>
      </c>
      <c r="D109" s="16" t="s">
        <v>430</v>
      </c>
      <c r="E109" s="16" t="s">
        <v>377</v>
      </c>
      <c r="F109" s="16" t="s">
        <v>3</v>
      </c>
    </row>
    <row r="110" spans="1:6" x14ac:dyDescent="0.2">
      <c r="A110" s="26" t="s">
        <v>275</v>
      </c>
      <c r="B110" s="27" t="s">
        <v>276</v>
      </c>
      <c r="C110" s="27" t="s">
        <v>277</v>
      </c>
      <c r="D110" s="16" t="s">
        <v>341</v>
      </c>
      <c r="E110" s="16" t="s">
        <v>378</v>
      </c>
      <c r="F110" s="16" t="s">
        <v>3</v>
      </c>
    </row>
    <row r="111" spans="1:6" x14ac:dyDescent="0.2">
      <c r="A111" s="26" t="s">
        <v>278</v>
      </c>
      <c r="B111" s="27" t="s">
        <v>279</v>
      </c>
      <c r="C111" s="27" t="s">
        <v>279</v>
      </c>
      <c r="D111" s="16" t="s">
        <v>470</v>
      </c>
      <c r="E111" s="16" t="s">
        <v>379</v>
      </c>
      <c r="F111" s="16" t="s">
        <v>3</v>
      </c>
    </row>
    <row r="112" spans="1:6" x14ac:dyDescent="0.2">
      <c r="A112" s="26" t="s">
        <v>409</v>
      </c>
      <c r="B112" s="27" t="s">
        <v>279</v>
      </c>
      <c r="C112" s="27" t="s">
        <v>457</v>
      </c>
      <c r="D112" s="16" t="s">
        <v>477</v>
      </c>
      <c r="E112" s="16" t="s">
        <v>379</v>
      </c>
      <c r="F112" s="16" t="s">
        <v>3</v>
      </c>
    </row>
    <row r="113" spans="1:6" x14ac:dyDescent="0.2">
      <c r="A113" s="19"/>
      <c r="B113" s="20"/>
      <c r="C113" s="20"/>
    </row>
    <row r="114" spans="1:6" s="2" customFormat="1" x14ac:dyDescent="0.2">
      <c r="A114" s="30" t="s">
        <v>282</v>
      </c>
      <c r="B114" s="31"/>
      <c r="C114" s="31"/>
      <c r="D114" s="13"/>
      <c r="E114" s="13"/>
      <c r="F114" s="13"/>
    </row>
    <row r="115" spans="1:6" x14ac:dyDescent="0.2">
      <c r="A115" s="19"/>
      <c r="B115" s="20"/>
      <c r="C115" s="20"/>
    </row>
    <row r="116" spans="1:6" x14ac:dyDescent="0.2">
      <c r="A116" s="19"/>
      <c r="B116" s="20"/>
      <c r="C116" s="20"/>
    </row>
    <row r="117" spans="1:6" x14ac:dyDescent="0.2">
      <c r="A117" s="19"/>
      <c r="B117" s="20"/>
      <c r="C117" s="20"/>
    </row>
    <row r="118" spans="1:6" x14ac:dyDescent="0.2">
      <c r="A118" s="19"/>
      <c r="B118" s="20"/>
      <c r="C118" s="20"/>
    </row>
    <row r="119" spans="1:6" x14ac:dyDescent="0.2">
      <c r="A119" s="19"/>
      <c r="B119" s="20"/>
      <c r="C119" s="20"/>
    </row>
    <row r="120" spans="1:6" x14ac:dyDescent="0.2">
      <c r="A120" s="19"/>
      <c r="B120" s="20"/>
      <c r="C120" s="20"/>
    </row>
    <row r="121" spans="1:6" x14ac:dyDescent="0.2">
      <c r="A121" s="19"/>
      <c r="B121" s="20"/>
      <c r="C121" s="20"/>
    </row>
    <row r="122" spans="1:6" x14ac:dyDescent="0.2">
      <c r="A122" s="19"/>
      <c r="B122" s="20"/>
      <c r="C122" s="20"/>
    </row>
    <row r="123" spans="1:6" x14ac:dyDescent="0.2">
      <c r="A123" s="19"/>
      <c r="B123" s="20"/>
      <c r="C123" s="20"/>
    </row>
    <row r="124" spans="1:6" x14ac:dyDescent="0.2">
      <c r="A124" s="19"/>
      <c r="B124" s="20"/>
      <c r="C124" s="20"/>
    </row>
    <row r="125" spans="1:6" x14ac:dyDescent="0.2">
      <c r="A125" s="19"/>
      <c r="B125" s="20"/>
      <c r="C125" s="20"/>
    </row>
    <row r="126" spans="1:6" x14ac:dyDescent="0.2">
      <c r="A126" s="19"/>
      <c r="B126" s="20"/>
      <c r="C126" s="20"/>
    </row>
    <row r="127" spans="1:6" x14ac:dyDescent="0.2">
      <c r="A127" s="19"/>
      <c r="B127" s="21"/>
      <c r="C127" s="2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1"/>
  <sheetViews>
    <sheetView topLeftCell="A49" zoomScaleNormal="100" workbookViewId="0">
      <selection activeCell="M22" sqref="M22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1" s="2" customFormat="1" x14ac:dyDescent="0.2">
      <c r="A1" s="39"/>
      <c r="B1" s="39"/>
      <c r="C1" s="39"/>
      <c r="D1" s="121">
        <v>44958</v>
      </c>
      <c r="E1" s="121"/>
      <c r="F1" s="121"/>
      <c r="G1" s="121"/>
      <c r="H1" s="121"/>
      <c r="I1" s="121"/>
      <c r="J1" s="40"/>
      <c r="K1" s="9"/>
    </row>
    <row r="2" spans="1:11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  <c r="K2" s="9"/>
    </row>
    <row r="3" spans="1:11" x14ac:dyDescent="0.2">
      <c r="A3" s="64" t="s">
        <v>9</v>
      </c>
      <c r="B3" s="64" t="s">
        <v>10</v>
      </c>
      <c r="C3" s="64" t="s">
        <v>11</v>
      </c>
      <c r="D3" s="65">
        <v>0</v>
      </c>
      <c r="E3" s="65">
        <v>27</v>
      </c>
      <c r="F3" s="65">
        <v>0</v>
      </c>
      <c r="G3" s="65">
        <f>SUM(D3:F3)</f>
        <v>27</v>
      </c>
      <c r="H3" s="65">
        <v>0</v>
      </c>
      <c r="I3" s="65">
        <v>24</v>
      </c>
      <c r="J3" s="66">
        <f t="shared" ref="J3:J77" si="0">G3/I3</f>
        <v>1.125</v>
      </c>
    </row>
    <row r="4" spans="1:11" x14ac:dyDescent="0.2">
      <c r="A4" s="16" t="s">
        <v>12</v>
      </c>
      <c r="B4" s="16" t="s">
        <v>13</v>
      </c>
      <c r="C4" s="16" t="s">
        <v>13</v>
      </c>
      <c r="D4" s="44">
        <v>1</v>
      </c>
      <c r="E4" s="44">
        <v>17</v>
      </c>
      <c r="F4" s="44">
        <v>3</v>
      </c>
      <c r="G4" s="44">
        <f t="shared" ref="G4:G78" si="1">SUM(D4:F4)</f>
        <v>21</v>
      </c>
      <c r="H4" s="44">
        <v>1</v>
      </c>
      <c r="I4" s="44">
        <v>16</v>
      </c>
      <c r="J4" s="45">
        <f t="shared" si="0"/>
        <v>1.3125</v>
      </c>
    </row>
    <row r="5" spans="1:11" x14ac:dyDescent="0.2">
      <c r="A5" s="16" t="s">
        <v>14</v>
      </c>
      <c r="B5" s="16" t="s">
        <v>15</v>
      </c>
      <c r="C5" s="16" t="s">
        <v>15</v>
      </c>
      <c r="D5" s="44">
        <v>1</v>
      </c>
      <c r="E5" s="44">
        <v>6</v>
      </c>
      <c r="F5" s="44">
        <v>0</v>
      </c>
      <c r="G5" s="44">
        <f t="shared" si="1"/>
        <v>7</v>
      </c>
      <c r="H5" s="44">
        <v>0</v>
      </c>
      <c r="I5" s="44">
        <v>7</v>
      </c>
      <c r="J5" s="45">
        <f t="shared" si="0"/>
        <v>1</v>
      </c>
    </row>
    <row r="6" spans="1:11" x14ac:dyDescent="0.2">
      <c r="A6" s="59" t="s">
        <v>16</v>
      </c>
      <c r="B6" s="59" t="s">
        <v>17</v>
      </c>
      <c r="C6" s="59" t="s">
        <v>18</v>
      </c>
      <c r="D6" s="60">
        <v>1</v>
      </c>
      <c r="E6" s="60">
        <v>13</v>
      </c>
      <c r="F6" s="60">
        <v>0</v>
      </c>
      <c r="G6" s="60">
        <f t="shared" si="1"/>
        <v>14</v>
      </c>
      <c r="H6" s="60">
        <v>0</v>
      </c>
      <c r="I6" s="60">
        <v>21</v>
      </c>
      <c r="J6" s="61">
        <f t="shared" si="0"/>
        <v>0.66666666666666663</v>
      </c>
    </row>
    <row r="7" spans="1:11" x14ac:dyDescent="0.2">
      <c r="A7" s="16" t="s">
        <v>19</v>
      </c>
      <c r="B7" s="16" t="s">
        <v>17</v>
      </c>
      <c r="C7" s="16" t="s">
        <v>20</v>
      </c>
      <c r="D7" s="44">
        <v>11</v>
      </c>
      <c r="E7" s="44">
        <v>26</v>
      </c>
      <c r="F7" s="44">
        <v>0</v>
      </c>
      <c r="G7" s="44">
        <f t="shared" si="1"/>
        <v>37</v>
      </c>
      <c r="H7" s="44">
        <v>2</v>
      </c>
      <c r="I7" s="44">
        <v>42</v>
      </c>
      <c r="J7" s="45">
        <f t="shared" si="0"/>
        <v>0.88095238095238093</v>
      </c>
    </row>
    <row r="8" spans="1:11" x14ac:dyDescent="0.2">
      <c r="A8" s="16" t="s">
        <v>21</v>
      </c>
      <c r="B8" s="16" t="s">
        <v>22</v>
      </c>
      <c r="C8" s="16" t="s">
        <v>23</v>
      </c>
      <c r="D8" s="44">
        <v>3</v>
      </c>
      <c r="E8" s="44">
        <v>18</v>
      </c>
      <c r="F8" s="44">
        <v>0</v>
      </c>
      <c r="G8" s="44">
        <f t="shared" si="1"/>
        <v>21</v>
      </c>
      <c r="H8" s="44">
        <v>2</v>
      </c>
      <c r="I8" s="44">
        <v>20</v>
      </c>
      <c r="J8" s="45">
        <f t="shared" si="0"/>
        <v>1.05</v>
      </c>
    </row>
    <row r="9" spans="1:11" x14ac:dyDescent="0.2">
      <c r="A9" s="16" t="s">
        <v>24</v>
      </c>
      <c r="B9" s="16" t="s">
        <v>25</v>
      </c>
      <c r="C9" s="16" t="s">
        <v>26</v>
      </c>
      <c r="D9" s="44">
        <v>11</v>
      </c>
      <c r="E9" s="44">
        <v>90</v>
      </c>
      <c r="F9" s="44">
        <v>0</v>
      </c>
      <c r="G9" s="44">
        <f t="shared" si="1"/>
        <v>101</v>
      </c>
      <c r="H9" s="44">
        <v>8</v>
      </c>
      <c r="I9" s="44">
        <v>98</v>
      </c>
      <c r="J9" s="45">
        <f t="shared" si="0"/>
        <v>1.0306122448979591</v>
      </c>
    </row>
    <row r="10" spans="1:11" x14ac:dyDescent="0.2">
      <c r="A10" s="16" t="s">
        <v>27</v>
      </c>
      <c r="B10" s="16" t="s">
        <v>28</v>
      </c>
      <c r="C10" s="16" t="s">
        <v>29</v>
      </c>
      <c r="D10" s="44">
        <v>1</v>
      </c>
      <c r="E10" s="44">
        <v>23</v>
      </c>
      <c r="F10" s="44">
        <v>0</v>
      </c>
      <c r="G10" s="44">
        <f t="shared" si="1"/>
        <v>24</v>
      </c>
      <c r="H10" s="44">
        <v>1</v>
      </c>
      <c r="I10" s="44">
        <v>24</v>
      </c>
      <c r="J10" s="45">
        <f t="shared" si="0"/>
        <v>1</v>
      </c>
    </row>
    <row r="11" spans="1:11" x14ac:dyDescent="0.2">
      <c r="A11" s="16" t="s">
        <v>30</v>
      </c>
      <c r="B11" s="16" t="s">
        <v>31</v>
      </c>
      <c r="C11" s="16" t="s">
        <v>32</v>
      </c>
      <c r="D11" s="44">
        <v>3</v>
      </c>
      <c r="E11" s="44">
        <v>65</v>
      </c>
      <c r="F11" s="44">
        <v>7</v>
      </c>
      <c r="G11" s="44">
        <f t="shared" si="1"/>
        <v>75</v>
      </c>
      <c r="H11" s="44">
        <v>7</v>
      </c>
      <c r="I11" s="44">
        <v>46</v>
      </c>
      <c r="J11" s="45">
        <f t="shared" si="0"/>
        <v>1.6304347826086956</v>
      </c>
    </row>
    <row r="12" spans="1:11" x14ac:dyDescent="0.2">
      <c r="A12" s="16" t="s">
        <v>33</v>
      </c>
      <c r="B12" s="16" t="s">
        <v>31</v>
      </c>
      <c r="C12" s="16" t="s">
        <v>34</v>
      </c>
      <c r="D12" s="44">
        <v>25</v>
      </c>
      <c r="E12" s="44">
        <v>175</v>
      </c>
      <c r="F12" s="44">
        <v>0</v>
      </c>
      <c r="G12" s="44">
        <f t="shared" si="1"/>
        <v>200</v>
      </c>
      <c r="H12" s="44">
        <v>22</v>
      </c>
      <c r="I12" s="44">
        <v>180</v>
      </c>
      <c r="J12" s="45">
        <f t="shared" si="0"/>
        <v>1.1111111111111112</v>
      </c>
    </row>
    <row r="13" spans="1:11" x14ac:dyDescent="0.2">
      <c r="A13" s="16" t="s">
        <v>35</v>
      </c>
      <c r="B13" s="16" t="s">
        <v>36</v>
      </c>
      <c r="C13" s="16" t="s">
        <v>37</v>
      </c>
      <c r="D13" s="44">
        <v>9</v>
      </c>
      <c r="E13" s="44">
        <v>78</v>
      </c>
      <c r="F13" s="44">
        <v>0</v>
      </c>
      <c r="G13" s="44">
        <f t="shared" si="1"/>
        <v>87</v>
      </c>
      <c r="H13" s="44">
        <v>3</v>
      </c>
      <c r="I13" s="44">
        <v>82</v>
      </c>
      <c r="J13" s="45">
        <f t="shared" si="0"/>
        <v>1.0609756097560976</v>
      </c>
    </row>
    <row r="14" spans="1:11" x14ac:dyDescent="0.2">
      <c r="A14" s="16" t="s">
        <v>38</v>
      </c>
      <c r="B14" s="16" t="s">
        <v>36</v>
      </c>
      <c r="C14" s="16" t="s">
        <v>39</v>
      </c>
      <c r="D14" s="44">
        <v>2</v>
      </c>
      <c r="E14" s="44">
        <v>10</v>
      </c>
      <c r="F14" s="44">
        <v>0</v>
      </c>
      <c r="G14" s="44">
        <f t="shared" si="1"/>
        <v>12</v>
      </c>
      <c r="H14" s="44">
        <v>2</v>
      </c>
      <c r="I14" s="44">
        <v>8</v>
      </c>
      <c r="J14" s="45">
        <f t="shared" si="0"/>
        <v>1.5</v>
      </c>
    </row>
    <row r="15" spans="1:11" x14ac:dyDescent="0.2">
      <c r="A15" s="16" t="s">
        <v>40</v>
      </c>
      <c r="B15" s="16" t="s">
        <v>41</v>
      </c>
      <c r="C15" s="16" t="s">
        <v>42</v>
      </c>
      <c r="D15" s="44">
        <v>5</v>
      </c>
      <c r="E15" s="44">
        <v>36</v>
      </c>
      <c r="F15" s="44">
        <v>0</v>
      </c>
      <c r="G15" s="44">
        <f t="shared" si="1"/>
        <v>41</v>
      </c>
      <c r="H15" s="44">
        <v>1</v>
      </c>
      <c r="I15" s="44">
        <v>41</v>
      </c>
      <c r="J15" s="45">
        <f t="shared" si="0"/>
        <v>1</v>
      </c>
    </row>
    <row r="16" spans="1:11" x14ac:dyDescent="0.2">
      <c r="A16" s="16" t="s">
        <v>43</v>
      </c>
      <c r="B16" s="16" t="s">
        <v>44</v>
      </c>
      <c r="C16" s="16" t="s">
        <v>45</v>
      </c>
      <c r="D16" s="44">
        <v>7</v>
      </c>
      <c r="E16" s="44">
        <v>69</v>
      </c>
      <c r="F16" s="44">
        <v>0</v>
      </c>
      <c r="G16" s="44">
        <f t="shared" si="1"/>
        <v>76</v>
      </c>
      <c r="H16" s="44">
        <v>7</v>
      </c>
      <c r="I16" s="44">
        <v>36</v>
      </c>
      <c r="J16" s="45">
        <f t="shared" si="0"/>
        <v>2.1111111111111112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27</v>
      </c>
      <c r="E17" s="44">
        <v>282</v>
      </c>
      <c r="F17" s="44">
        <v>0</v>
      </c>
      <c r="G17" s="44">
        <f t="shared" si="1"/>
        <v>309</v>
      </c>
      <c r="H17" s="44">
        <v>10</v>
      </c>
      <c r="I17" s="44">
        <v>298</v>
      </c>
      <c r="J17" s="45">
        <f t="shared" si="0"/>
        <v>1.0369127516778522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2</v>
      </c>
      <c r="E18" s="44">
        <v>178</v>
      </c>
      <c r="F18" s="44">
        <v>0</v>
      </c>
      <c r="G18" s="44">
        <f t="shared" si="1"/>
        <v>180</v>
      </c>
      <c r="H18" s="44">
        <v>2</v>
      </c>
      <c r="I18" s="44">
        <v>159</v>
      </c>
      <c r="J18" s="45">
        <f t="shared" si="0"/>
        <v>1.1320754716981132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2</v>
      </c>
      <c r="E19" s="44">
        <v>21</v>
      </c>
      <c r="F19" s="44">
        <v>0</v>
      </c>
      <c r="G19" s="44">
        <f t="shared" si="1"/>
        <v>23</v>
      </c>
      <c r="H19" s="44">
        <v>2</v>
      </c>
      <c r="I19" s="44">
        <v>13</v>
      </c>
      <c r="J19" s="45">
        <f t="shared" si="0"/>
        <v>1.7692307692307692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28</v>
      </c>
      <c r="E20" s="44">
        <v>305</v>
      </c>
      <c r="F20" s="44">
        <v>0</v>
      </c>
      <c r="G20" s="44">
        <f t="shared" si="1"/>
        <v>333</v>
      </c>
      <c r="H20" s="44">
        <v>19</v>
      </c>
      <c r="I20" s="44">
        <v>327</v>
      </c>
      <c r="J20" s="45">
        <f t="shared" si="0"/>
        <v>1.0183486238532109</v>
      </c>
    </row>
    <row r="21" spans="1:10" x14ac:dyDescent="0.2">
      <c r="A21" s="56" t="s">
        <v>57</v>
      </c>
      <c r="B21" s="16" t="s">
        <v>55</v>
      </c>
      <c r="C21" s="16" t="s">
        <v>404</v>
      </c>
      <c r="D21" s="44">
        <v>0</v>
      </c>
      <c r="E21" s="44">
        <v>17</v>
      </c>
      <c r="F21" s="44">
        <v>0</v>
      </c>
      <c r="G21" s="44">
        <f t="shared" si="1"/>
        <v>17</v>
      </c>
      <c r="H21" s="44">
        <v>0</v>
      </c>
      <c r="I21" s="44">
        <v>16</v>
      </c>
      <c r="J21" s="45">
        <f t="shared" si="0"/>
        <v>1.0625</v>
      </c>
    </row>
    <row r="22" spans="1:10" x14ac:dyDescent="0.2">
      <c r="A22" s="63" t="s">
        <v>460</v>
      </c>
      <c r="B22" s="64" t="s">
        <v>55</v>
      </c>
      <c r="C22" s="64" t="s">
        <v>461</v>
      </c>
      <c r="D22" s="65" t="s">
        <v>476</v>
      </c>
      <c r="E22" s="65" t="s">
        <v>476</v>
      </c>
      <c r="F22" s="65" t="s">
        <v>476</v>
      </c>
      <c r="G22" s="65">
        <f t="shared" si="1"/>
        <v>0</v>
      </c>
      <c r="H22" s="65" t="s">
        <v>476</v>
      </c>
      <c r="I22" s="65">
        <v>0</v>
      </c>
      <c r="J22" s="66">
        <v>0</v>
      </c>
    </row>
    <row r="23" spans="1:10" x14ac:dyDescent="0.2">
      <c r="A23" s="16" t="s">
        <v>59</v>
      </c>
      <c r="B23" s="16" t="s">
        <v>60</v>
      </c>
      <c r="C23" s="16" t="s">
        <v>61</v>
      </c>
      <c r="D23" s="44">
        <v>1</v>
      </c>
      <c r="E23" s="44">
        <v>20</v>
      </c>
      <c r="F23" s="44">
        <v>0</v>
      </c>
      <c r="G23" s="44">
        <f t="shared" si="1"/>
        <v>21</v>
      </c>
      <c r="H23" s="44">
        <v>1</v>
      </c>
      <c r="I23" s="44">
        <v>16</v>
      </c>
      <c r="J23" s="45">
        <f t="shared" si="0"/>
        <v>1.3125</v>
      </c>
    </row>
    <row r="24" spans="1:10" x14ac:dyDescent="0.2">
      <c r="A24" s="16" t="s">
        <v>62</v>
      </c>
      <c r="B24" s="16" t="s">
        <v>63</v>
      </c>
      <c r="C24" s="16" t="s">
        <v>64</v>
      </c>
      <c r="D24" s="44">
        <v>0</v>
      </c>
      <c r="E24" s="44">
        <v>35</v>
      </c>
      <c r="F24" s="44">
        <v>0</v>
      </c>
      <c r="G24" s="44">
        <f t="shared" si="1"/>
        <v>35</v>
      </c>
      <c r="H24" s="44">
        <v>0</v>
      </c>
      <c r="I24" s="44">
        <v>37</v>
      </c>
      <c r="J24" s="45">
        <f t="shared" si="0"/>
        <v>0.94594594594594594</v>
      </c>
    </row>
    <row r="25" spans="1:10" x14ac:dyDescent="0.2">
      <c r="A25" s="16" t="s">
        <v>65</v>
      </c>
      <c r="B25" s="16" t="s">
        <v>66</v>
      </c>
      <c r="C25" s="16" t="s">
        <v>67</v>
      </c>
      <c r="D25" s="44">
        <v>8</v>
      </c>
      <c r="E25" s="44">
        <v>111</v>
      </c>
      <c r="F25" s="44">
        <v>0</v>
      </c>
      <c r="G25" s="44">
        <f t="shared" si="1"/>
        <v>119</v>
      </c>
      <c r="H25" s="44">
        <v>7</v>
      </c>
      <c r="I25" s="44">
        <v>127</v>
      </c>
      <c r="J25" s="45">
        <f t="shared" si="0"/>
        <v>0.93700787401574803</v>
      </c>
    </row>
    <row r="26" spans="1:10" x14ac:dyDescent="0.2">
      <c r="A26" s="16" t="s">
        <v>68</v>
      </c>
      <c r="B26" s="16" t="s">
        <v>66</v>
      </c>
      <c r="C26" s="16" t="s">
        <v>69</v>
      </c>
      <c r="D26" s="44">
        <v>1</v>
      </c>
      <c r="E26" s="44">
        <v>58</v>
      </c>
      <c r="F26" s="44">
        <v>0</v>
      </c>
      <c r="G26" s="44">
        <f t="shared" si="1"/>
        <v>59</v>
      </c>
      <c r="H26" s="44">
        <v>1</v>
      </c>
      <c r="I26" s="44">
        <v>43</v>
      </c>
      <c r="J26" s="45">
        <f t="shared" si="0"/>
        <v>1.3720930232558139</v>
      </c>
    </row>
    <row r="27" spans="1:10" x14ac:dyDescent="0.2">
      <c r="A27" s="16" t="s">
        <v>70</v>
      </c>
      <c r="B27" s="16" t="s">
        <v>71</v>
      </c>
      <c r="C27" s="16" t="s">
        <v>72</v>
      </c>
      <c r="D27" s="44">
        <v>5</v>
      </c>
      <c r="E27" s="44">
        <v>34</v>
      </c>
      <c r="F27" s="44">
        <v>0</v>
      </c>
      <c r="G27" s="44">
        <f t="shared" si="1"/>
        <v>39</v>
      </c>
      <c r="H27" s="44">
        <v>3</v>
      </c>
      <c r="I27" s="44">
        <v>42</v>
      </c>
      <c r="J27" s="45">
        <f t="shared" si="0"/>
        <v>0.9285714285714286</v>
      </c>
    </row>
    <row r="28" spans="1:10" x14ac:dyDescent="0.2">
      <c r="A28" s="58" t="s">
        <v>73</v>
      </c>
      <c r="B28" s="16" t="s">
        <v>71</v>
      </c>
      <c r="C28" s="16" t="s">
        <v>74</v>
      </c>
      <c r="D28" s="44">
        <v>3</v>
      </c>
      <c r="E28" s="44">
        <v>32</v>
      </c>
      <c r="F28" s="44">
        <v>0</v>
      </c>
      <c r="G28" s="44">
        <f t="shared" si="1"/>
        <v>35</v>
      </c>
      <c r="H28" s="44">
        <v>3</v>
      </c>
      <c r="I28" s="44">
        <v>36</v>
      </c>
      <c r="J28" s="45">
        <f t="shared" si="0"/>
        <v>0.97222222222222221</v>
      </c>
    </row>
    <row r="29" spans="1:10" x14ac:dyDescent="0.2">
      <c r="A29" s="16" t="s">
        <v>75</v>
      </c>
      <c r="B29" s="16" t="s">
        <v>76</v>
      </c>
      <c r="C29" s="16" t="s">
        <v>77</v>
      </c>
      <c r="D29" s="44">
        <v>6</v>
      </c>
      <c r="E29" s="44">
        <v>39</v>
      </c>
      <c r="F29" s="44">
        <v>0</v>
      </c>
      <c r="G29" s="44">
        <f t="shared" si="1"/>
        <v>45</v>
      </c>
      <c r="H29" s="44">
        <v>6</v>
      </c>
      <c r="I29" s="44">
        <v>49</v>
      </c>
      <c r="J29" s="45">
        <f t="shared" si="0"/>
        <v>0.91836734693877553</v>
      </c>
    </row>
    <row r="30" spans="1:10" x14ac:dyDescent="0.2">
      <c r="A30" s="16" t="s">
        <v>78</v>
      </c>
      <c r="B30" s="16" t="s">
        <v>79</v>
      </c>
      <c r="C30" s="16" t="s">
        <v>80</v>
      </c>
      <c r="D30" s="44">
        <v>0</v>
      </c>
      <c r="E30" s="44">
        <v>2</v>
      </c>
      <c r="F30" s="44">
        <v>0</v>
      </c>
      <c r="G30" s="44">
        <f t="shared" si="1"/>
        <v>2</v>
      </c>
      <c r="H30" s="44">
        <v>0</v>
      </c>
      <c r="I30" s="44">
        <v>2</v>
      </c>
      <c r="J30" s="45">
        <f t="shared" si="0"/>
        <v>1</v>
      </c>
    </row>
    <row r="31" spans="1:10" x14ac:dyDescent="0.2">
      <c r="A31" s="16" t="s">
        <v>81</v>
      </c>
      <c r="B31" s="16" t="s">
        <v>82</v>
      </c>
      <c r="C31" s="16" t="s">
        <v>83</v>
      </c>
      <c r="D31" s="44">
        <v>1</v>
      </c>
      <c r="E31" s="44">
        <v>4</v>
      </c>
      <c r="F31" s="44">
        <v>0</v>
      </c>
      <c r="G31" s="44">
        <f t="shared" si="1"/>
        <v>5</v>
      </c>
      <c r="H31" s="44">
        <v>0</v>
      </c>
      <c r="I31" s="44">
        <v>5</v>
      </c>
      <c r="J31" s="45">
        <f t="shared" si="0"/>
        <v>1</v>
      </c>
    </row>
    <row r="32" spans="1:10" x14ac:dyDescent="0.2">
      <c r="A32" s="16" t="s">
        <v>84</v>
      </c>
      <c r="B32" s="16" t="s">
        <v>85</v>
      </c>
      <c r="C32" s="16" t="s">
        <v>86</v>
      </c>
      <c r="D32" s="44">
        <v>11</v>
      </c>
      <c r="E32" s="44">
        <v>172</v>
      </c>
      <c r="F32" s="44">
        <v>0</v>
      </c>
      <c r="G32" s="44">
        <f t="shared" si="1"/>
        <v>183</v>
      </c>
      <c r="H32" s="44">
        <v>4</v>
      </c>
      <c r="I32" s="44">
        <v>157</v>
      </c>
      <c r="J32" s="45">
        <f t="shared" si="0"/>
        <v>1.1656050955414012</v>
      </c>
    </row>
    <row r="33" spans="1:10" x14ac:dyDescent="0.2">
      <c r="A33" s="16" t="s">
        <v>88</v>
      </c>
      <c r="B33" s="16" t="s">
        <v>89</v>
      </c>
      <c r="C33" s="16" t="s">
        <v>90</v>
      </c>
      <c r="D33" s="44">
        <v>6</v>
      </c>
      <c r="E33" s="44">
        <v>46</v>
      </c>
      <c r="F33" s="44">
        <v>0</v>
      </c>
      <c r="G33" s="44">
        <f t="shared" si="1"/>
        <v>52</v>
      </c>
      <c r="H33" s="44">
        <v>6</v>
      </c>
      <c r="I33" s="44">
        <v>49</v>
      </c>
      <c r="J33" s="45">
        <f t="shared" si="0"/>
        <v>1.0612244897959184</v>
      </c>
    </row>
    <row r="34" spans="1:10" x14ac:dyDescent="0.2">
      <c r="A34" s="16" t="s">
        <v>91</v>
      </c>
      <c r="B34" s="16" t="s">
        <v>92</v>
      </c>
      <c r="C34" s="16" t="s">
        <v>93</v>
      </c>
      <c r="D34" s="44">
        <v>3</v>
      </c>
      <c r="E34" s="44">
        <v>89</v>
      </c>
      <c r="F34" s="44">
        <v>0</v>
      </c>
      <c r="G34" s="44">
        <f t="shared" si="1"/>
        <v>92</v>
      </c>
      <c r="H34" s="44">
        <v>3</v>
      </c>
      <c r="I34" s="44">
        <v>110</v>
      </c>
      <c r="J34" s="45">
        <f t="shared" si="0"/>
        <v>0.83636363636363631</v>
      </c>
    </row>
    <row r="35" spans="1:10" x14ac:dyDescent="0.2">
      <c r="A35" s="16" t="s">
        <v>94</v>
      </c>
      <c r="B35" s="16" t="s">
        <v>95</v>
      </c>
      <c r="C35" s="16" t="s">
        <v>96</v>
      </c>
      <c r="D35" s="44">
        <v>1</v>
      </c>
      <c r="E35" s="44">
        <v>10</v>
      </c>
      <c r="F35" s="44">
        <v>0</v>
      </c>
      <c r="G35" s="44">
        <f t="shared" si="1"/>
        <v>11</v>
      </c>
      <c r="H35" s="44">
        <v>1</v>
      </c>
      <c r="I35" s="44">
        <v>10</v>
      </c>
      <c r="J35" s="45">
        <f t="shared" si="0"/>
        <v>1.1000000000000001</v>
      </c>
    </row>
    <row r="36" spans="1:10" x14ac:dyDescent="0.2">
      <c r="A36" s="16" t="s">
        <v>97</v>
      </c>
      <c r="B36" s="16" t="s">
        <v>98</v>
      </c>
      <c r="C36" s="16" t="s">
        <v>99</v>
      </c>
      <c r="D36" s="44">
        <v>3</v>
      </c>
      <c r="E36" s="44">
        <v>13</v>
      </c>
      <c r="F36" s="44">
        <v>0</v>
      </c>
      <c r="G36" s="44">
        <f t="shared" si="1"/>
        <v>16</v>
      </c>
      <c r="H36" s="44">
        <v>3</v>
      </c>
      <c r="I36" s="44">
        <v>17</v>
      </c>
      <c r="J36" s="45">
        <f t="shared" si="0"/>
        <v>0.94117647058823528</v>
      </c>
    </row>
    <row r="37" spans="1:10" x14ac:dyDescent="0.2">
      <c r="A37" s="16" t="s">
        <v>100</v>
      </c>
      <c r="B37" s="16" t="s">
        <v>101</v>
      </c>
      <c r="C37" s="16" t="s">
        <v>102</v>
      </c>
      <c r="D37" s="44">
        <v>2</v>
      </c>
      <c r="E37" s="44">
        <v>6</v>
      </c>
      <c r="F37" s="44">
        <v>0</v>
      </c>
      <c r="G37" s="44">
        <f t="shared" si="1"/>
        <v>8</v>
      </c>
      <c r="H37" s="44">
        <v>1</v>
      </c>
      <c r="I37" s="44">
        <v>9</v>
      </c>
      <c r="J37" s="45">
        <f t="shared" si="0"/>
        <v>0.88888888888888884</v>
      </c>
    </row>
    <row r="38" spans="1:10" x14ac:dyDescent="0.2">
      <c r="A38" s="16" t="s">
        <v>103</v>
      </c>
      <c r="B38" s="16" t="s">
        <v>104</v>
      </c>
      <c r="C38" s="16" t="s">
        <v>105</v>
      </c>
      <c r="D38" s="44">
        <v>1</v>
      </c>
      <c r="E38" s="44">
        <v>8</v>
      </c>
      <c r="F38" s="44">
        <v>0</v>
      </c>
      <c r="G38" s="44">
        <f t="shared" si="1"/>
        <v>9</v>
      </c>
      <c r="H38" s="44">
        <v>1</v>
      </c>
      <c r="I38" s="44">
        <v>9</v>
      </c>
      <c r="J38" s="45">
        <f t="shared" si="0"/>
        <v>1</v>
      </c>
    </row>
    <row r="39" spans="1:10" x14ac:dyDescent="0.2">
      <c r="A39" s="16" t="s">
        <v>106</v>
      </c>
      <c r="B39" s="16" t="s">
        <v>107</v>
      </c>
      <c r="C39" s="16" t="s">
        <v>108</v>
      </c>
      <c r="D39" s="44">
        <v>0</v>
      </c>
      <c r="E39" s="44">
        <v>27</v>
      </c>
      <c r="F39" s="44">
        <v>0</v>
      </c>
      <c r="G39" s="44">
        <f t="shared" si="1"/>
        <v>27</v>
      </c>
      <c r="H39" s="44">
        <v>0</v>
      </c>
      <c r="I39" s="44">
        <v>23</v>
      </c>
      <c r="J39" s="45">
        <f t="shared" si="0"/>
        <v>1.173913043478261</v>
      </c>
    </row>
    <row r="40" spans="1:10" x14ac:dyDescent="0.2">
      <c r="A40" s="16" t="s">
        <v>109</v>
      </c>
      <c r="B40" s="16" t="s">
        <v>110</v>
      </c>
      <c r="C40" s="16" t="s">
        <v>111</v>
      </c>
      <c r="D40" s="44">
        <v>2</v>
      </c>
      <c r="E40" s="44">
        <v>36</v>
      </c>
      <c r="F40" s="44">
        <v>0</v>
      </c>
      <c r="G40" s="44">
        <f t="shared" si="1"/>
        <v>38</v>
      </c>
      <c r="H40" s="44">
        <v>2</v>
      </c>
      <c r="I40" s="44">
        <v>38</v>
      </c>
      <c r="J40" s="45">
        <f t="shared" si="0"/>
        <v>1</v>
      </c>
    </row>
    <row r="41" spans="1:10" x14ac:dyDescent="0.2">
      <c r="A41" s="16" t="s">
        <v>112</v>
      </c>
      <c r="B41" s="16" t="s">
        <v>113</v>
      </c>
      <c r="C41" s="16" t="s">
        <v>114</v>
      </c>
      <c r="D41" s="44">
        <v>10</v>
      </c>
      <c r="E41" s="44">
        <v>90</v>
      </c>
      <c r="F41" s="44">
        <v>0</v>
      </c>
      <c r="G41" s="44">
        <f t="shared" si="1"/>
        <v>100</v>
      </c>
      <c r="H41" s="44">
        <v>6</v>
      </c>
      <c r="I41" s="44">
        <v>91</v>
      </c>
      <c r="J41" s="45">
        <f t="shared" si="0"/>
        <v>1.098901098901099</v>
      </c>
    </row>
    <row r="42" spans="1:10" x14ac:dyDescent="0.2">
      <c r="A42" s="16" t="s">
        <v>115</v>
      </c>
      <c r="B42" s="16" t="s">
        <v>116</v>
      </c>
      <c r="C42" s="16" t="s">
        <v>117</v>
      </c>
      <c r="D42" s="44">
        <v>0</v>
      </c>
      <c r="E42" s="44">
        <v>7</v>
      </c>
      <c r="F42" s="44">
        <v>0</v>
      </c>
      <c r="G42" s="44">
        <f t="shared" si="1"/>
        <v>7</v>
      </c>
      <c r="H42" s="44">
        <v>0</v>
      </c>
      <c r="I42" s="44">
        <v>5</v>
      </c>
      <c r="J42" s="45">
        <f t="shared" si="0"/>
        <v>1.4</v>
      </c>
    </row>
    <row r="43" spans="1:10" x14ac:dyDescent="0.2">
      <c r="A43" s="59" t="s">
        <v>118</v>
      </c>
      <c r="B43" s="59" t="s">
        <v>119</v>
      </c>
      <c r="C43" s="59" t="s">
        <v>120</v>
      </c>
      <c r="D43" s="60">
        <v>1</v>
      </c>
      <c r="E43" s="60">
        <v>7</v>
      </c>
      <c r="F43" s="60">
        <v>0</v>
      </c>
      <c r="G43" s="60">
        <f t="shared" si="1"/>
        <v>8</v>
      </c>
      <c r="H43" s="60">
        <v>1</v>
      </c>
      <c r="I43" s="60">
        <v>11</v>
      </c>
      <c r="J43" s="61">
        <f t="shared" si="0"/>
        <v>0.72727272727272729</v>
      </c>
    </row>
    <row r="44" spans="1:10" x14ac:dyDescent="0.2">
      <c r="A44" s="16" t="s">
        <v>121</v>
      </c>
      <c r="B44" s="16" t="s">
        <v>122</v>
      </c>
      <c r="C44" s="16" t="s">
        <v>123</v>
      </c>
      <c r="D44" s="44">
        <v>0</v>
      </c>
      <c r="E44" s="44">
        <v>87</v>
      </c>
      <c r="F44" s="44">
        <v>0</v>
      </c>
      <c r="G44" s="44">
        <f t="shared" si="1"/>
        <v>87</v>
      </c>
      <c r="H44" s="44">
        <v>0</v>
      </c>
      <c r="I44" s="44">
        <v>101</v>
      </c>
      <c r="J44" s="45">
        <f t="shared" si="0"/>
        <v>0.86138613861386137</v>
      </c>
    </row>
    <row r="45" spans="1:10" x14ac:dyDescent="0.2">
      <c r="A45" s="16" t="s">
        <v>124</v>
      </c>
      <c r="B45" s="16" t="s">
        <v>122</v>
      </c>
      <c r="C45" s="16" t="s">
        <v>125</v>
      </c>
      <c r="D45" s="44">
        <v>0</v>
      </c>
      <c r="E45" s="44">
        <v>28</v>
      </c>
      <c r="F45" s="44">
        <v>3</v>
      </c>
      <c r="G45" s="44">
        <f t="shared" si="1"/>
        <v>31</v>
      </c>
      <c r="H45" s="44">
        <v>0</v>
      </c>
      <c r="I45" s="44">
        <v>24</v>
      </c>
      <c r="J45" s="45">
        <f t="shared" si="0"/>
        <v>1.2916666666666667</v>
      </c>
    </row>
    <row r="46" spans="1:10" x14ac:dyDescent="0.2">
      <c r="A46" s="16" t="s">
        <v>126</v>
      </c>
      <c r="B46" s="16" t="s">
        <v>127</v>
      </c>
      <c r="C46" s="16" t="s">
        <v>127</v>
      </c>
      <c r="D46" s="44">
        <v>2</v>
      </c>
      <c r="E46" s="44">
        <v>37</v>
      </c>
      <c r="F46" s="44">
        <v>0</v>
      </c>
      <c r="G46" s="44">
        <f t="shared" si="1"/>
        <v>39</v>
      </c>
      <c r="H46" s="44">
        <v>1</v>
      </c>
      <c r="I46" s="44">
        <v>39</v>
      </c>
      <c r="J46" s="45">
        <f t="shared" si="0"/>
        <v>1</v>
      </c>
    </row>
    <row r="47" spans="1:10" x14ac:dyDescent="0.2">
      <c r="A47" s="16" t="s">
        <v>128</v>
      </c>
      <c r="B47" s="16" t="s">
        <v>129</v>
      </c>
      <c r="C47" s="16" t="s">
        <v>130</v>
      </c>
      <c r="D47" s="44">
        <v>2</v>
      </c>
      <c r="E47" s="44">
        <v>38</v>
      </c>
      <c r="F47" s="44">
        <v>0</v>
      </c>
      <c r="G47" s="44">
        <f t="shared" si="1"/>
        <v>40</v>
      </c>
      <c r="H47" s="44">
        <v>1</v>
      </c>
      <c r="I47" s="44">
        <v>34</v>
      </c>
      <c r="J47" s="45">
        <f t="shared" si="0"/>
        <v>1.1764705882352942</v>
      </c>
    </row>
    <row r="48" spans="1:10" x14ac:dyDescent="0.2">
      <c r="A48" s="16" t="s">
        <v>131</v>
      </c>
      <c r="B48" s="16" t="s">
        <v>132</v>
      </c>
      <c r="C48" s="16" t="s">
        <v>133</v>
      </c>
      <c r="D48" s="44">
        <v>2</v>
      </c>
      <c r="E48" s="44">
        <v>17</v>
      </c>
      <c r="F48" s="44">
        <v>0</v>
      </c>
      <c r="G48" s="44">
        <f t="shared" si="1"/>
        <v>19</v>
      </c>
      <c r="H48" s="44">
        <v>0</v>
      </c>
      <c r="I48" s="44">
        <v>19</v>
      </c>
      <c r="J48" s="45">
        <f t="shared" si="0"/>
        <v>1</v>
      </c>
    </row>
    <row r="49" spans="1:17" x14ac:dyDescent="0.2">
      <c r="A49" s="59" t="s">
        <v>134</v>
      </c>
      <c r="B49" s="59" t="s">
        <v>135</v>
      </c>
      <c r="C49" s="59" t="s">
        <v>136</v>
      </c>
      <c r="D49" s="60">
        <v>6</v>
      </c>
      <c r="E49" s="60">
        <v>79</v>
      </c>
      <c r="F49" s="60">
        <v>0</v>
      </c>
      <c r="G49" s="60">
        <f t="shared" si="1"/>
        <v>85</v>
      </c>
      <c r="H49" s="60">
        <v>0</v>
      </c>
      <c r="I49" s="60">
        <v>107</v>
      </c>
      <c r="J49" s="61">
        <f t="shared" si="0"/>
        <v>0.79439252336448596</v>
      </c>
    </row>
    <row r="50" spans="1:17" x14ac:dyDescent="0.2">
      <c r="A50" s="16" t="s">
        <v>137</v>
      </c>
      <c r="B50" s="16" t="s">
        <v>138</v>
      </c>
      <c r="C50" s="16" t="s">
        <v>139</v>
      </c>
      <c r="D50" s="44">
        <v>14</v>
      </c>
      <c r="E50" s="44">
        <v>89</v>
      </c>
      <c r="F50" s="44">
        <v>0</v>
      </c>
      <c r="G50" s="44">
        <f t="shared" si="1"/>
        <v>103</v>
      </c>
      <c r="H50" s="44">
        <v>9</v>
      </c>
      <c r="I50" s="44">
        <v>80</v>
      </c>
      <c r="J50" s="45">
        <f t="shared" si="0"/>
        <v>1.2875000000000001</v>
      </c>
    </row>
    <row r="51" spans="1:17" x14ac:dyDescent="0.2">
      <c r="A51" s="16" t="s">
        <v>140</v>
      </c>
      <c r="B51" s="16" t="s">
        <v>141</v>
      </c>
      <c r="C51" s="16" t="s">
        <v>142</v>
      </c>
      <c r="D51" s="44">
        <v>6</v>
      </c>
      <c r="E51" s="44">
        <v>71</v>
      </c>
      <c r="F51" s="44">
        <v>0</v>
      </c>
      <c r="G51" s="44">
        <f t="shared" si="1"/>
        <v>77</v>
      </c>
      <c r="H51" s="44">
        <v>5</v>
      </c>
      <c r="I51" s="44">
        <v>71</v>
      </c>
      <c r="J51" s="45">
        <f t="shared" si="0"/>
        <v>1.0845070422535212</v>
      </c>
    </row>
    <row r="52" spans="1:17" x14ac:dyDescent="0.2">
      <c r="A52" s="16" t="s">
        <v>143</v>
      </c>
      <c r="B52" s="16" t="s">
        <v>144</v>
      </c>
      <c r="C52" s="16" t="s">
        <v>145</v>
      </c>
      <c r="D52" s="44">
        <v>3</v>
      </c>
      <c r="E52" s="44">
        <v>28</v>
      </c>
      <c r="F52" s="44">
        <v>0</v>
      </c>
      <c r="G52" s="44">
        <f t="shared" si="1"/>
        <v>31</v>
      </c>
      <c r="H52" s="44">
        <v>3</v>
      </c>
      <c r="I52" s="44">
        <v>34</v>
      </c>
      <c r="J52" s="45">
        <f t="shared" si="0"/>
        <v>0.91176470588235292</v>
      </c>
    </row>
    <row r="53" spans="1:17" x14ac:dyDescent="0.2">
      <c r="A53" s="59" t="s">
        <v>146</v>
      </c>
      <c r="B53" s="59" t="s">
        <v>147</v>
      </c>
      <c r="C53" s="59" t="s">
        <v>148</v>
      </c>
      <c r="D53" s="60">
        <v>2</v>
      </c>
      <c r="E53" s="60">
        <v>8</v>
      </c>
      <c r="F53" s="60">
        <v>0</v>
      </c>
      <c r="G53" s="60">
        <f t="shared" si="1"/>
        <v>10</v>
      </c>
      <c r="H53" s="60">
        <v>0</v>
      </c>
      <c r="I53" s="60">
        <v>14</v>
      </c>
      <c r="J53" s="61">
        <f t="shared" si="0"/>
        <v>0.7142857142857143</v>
      </c>
    </row>
    <row r="54" spans="1:17" x14ac:dyDescent="0.2">
      <c r="A54" s="16" t="s">
        <v>149</v>
      </c>
      <c r="B54" s="16" t="s">
        <v>147</v>
      </c>
      <c r="C54" s="16" t="s">
        <v>150</v>
      </c>
      <c r="D54" s="44">
        <v>3</v>
      </c>
      <c r="E54" s="44">
        <v>21</v>
      </c>
      <c r="F54" s="44">
        <v>0</v>
      </c>
      <c r="G54" s="44">
        <f t="shared" si="1"/>
        <v>24</v>
      </c>
      <c r="H54" s="44">
        <v>0</v>
      </c>
      <c r="I54" s="44">
        <v>22</v>
      </c>
      <c r="J54" s="45">
        <f t="shared" si="0"/>
        <v>1.0909090909090908</v>
      </c>
    </row>
    <row r="55" spans="1:17" x14ac:dyDescent="0.2">
      <c r="A55" s="16" t="s">
        <v>151</v>
      </c>
      <c r="B55" s="16" t="s">
        <v>152</v>
      </c>
      <c r="C55" s="16" t="s">
        <v>153</v>
      </c>
      <c r="D55" s="44">
        <v>5</v>
      </c>
      <c r="E55" s="44">
        <v>59</v>
      </c>
      <c r="F55" s="44">
        <v>0</v>
      </c>
      <c r="G55" s="44">
        <f t="shared" si="1"/>
        <v>64</v>
      </c>
      <c r="H55" s="44">
        <v>4</v>
      </c>
      <c r="I55" s="44">
        <v>51</v>
      </c>
      <c r="J55" s="45">
        <f t="shared" si="0"/>
        <v>1.2549019607843137</v>
      </c>
    </row>
    <row r="56" spans="1:17" x14ac:dyDescent="0.2">
      <c r="A56" s="16" t="s">
        <v>154</v>
      </c>
      <c r="B56" s="16" t="s">
        <v>155</v>
      </c>
      <c r="C56" s="16" t="s">
        <v>156</v>
      </c>
      <c r="D56" s="44">
        <v>0</v>
      </c>
      <c r="E56" s="44">
        <v>21</v>
      </c>
      <c r="F56" s="44">
        <v>0</v>
      </c>
      <c r="G56" s="44">
        <f t="shared" si="1"/>
        <v>21</v>
      </c>
      <c r="H56" s="44">
        <v>0</v>
      </c>
      <c r="I56" s="44">
        <v>17</v>
      </c>
      <c r="J56" s="45">
        <f t="shared" si="0"/>
        <v>1.2352941176470589</v>
      </c>
    </row>
    <row r="57" spans="1:17" x14ac:dyDescent="0.2">
      <c r="A57" s="16" t="s">
        <v>157</v>
      </c>
      <c r="B57" s="16" t="s">
        <v>155</v>
      </c>
      <c r="C57" s="16" t="s">
        <v>158</v>
      </c>
      <c r="D57" s="44">
        <v>0</v>
      </c>
      <c r="E57" s="44">
        <v>19</v>
      </c>
      <c r="F57" s="44">
        <v>0</v>
      </c>
      <c r="G57" s="44">
        <f t="shared" si="1"/>
        <v>19</v>
      </c>
      <c r="H57" s="44">
        <v>0</v>
      </c>
      <c r="I57" s="44">
        <v>18</v>
      </c>
      <c r="J57" s="45">
        <f t="shared" si="0"/>
        <v>1.0555555555555556</v>
      </c>
    </row>
    <row r="58" spans="1:17" x14ac:dyDescent="0.2">
      <c r="A58" s="16" t="s">
        <v>159</v>
      </c>
      <c r="B58" s="16" t="s">
        <v>160</v>
      </c>
      <c r="C58" s="16" t="s">
        <v>161</v>
      </c>
      <c r="D58" s="44">
        <v>4</v>
      </c>
      <c r="E58" s="44">
        <v>36</v>
      </c>
      <c r="F58" s="44">
        <v>0</v>
      </c>
      <c r="G58" s="44">
        <f t="shared" si="1"/>
        <v>40</v>
      </c>
      <c r="H58" s="44">
        <v>2</v>
      </c>
      <c r="I58" s="44">
        <v>28</v>
      </c>
      <c r="J58" s="45">
        <f t="shared" si="0"/>
        <v>1.4285714285714286</v>
      </c>
    </row>
    <row r="59" spans="1:17" x14ac:dyDescent="0.2">
      <c r="A59" s="16" t="s">
        <v>162</v>
      </c>
      <c r="B59" s="16" t="s">
        <v>163</v>
      </c>
      <c r="C59" s="16" t="s">
        <v>164</v>
      </c>
      <c r="D59" s="44">
        <v>1</v>
      </c>
      <c r="E59" s="44">
        <v>58</v>
      </c>
      <c r="F59" s="44">
        <v>0</v>
      </c>
      <c r="G59" s="44">
        <f t="shared" si="1"/>
        <v>59</v>
      </c>
      <c r="H59" s="44">
        <v>1</v>
      </c>
      <c r="I59" s="44">
        <v>50</v>
      </c>
      <c r="J59" s="45">
        <f t="shared" si="0"/>
        <v>1.18</v>
      </c>
    </row>
    <row r="60" spans="1:17" x14ac:dyDescent="0.2">
      <c r="A60" s="16" t="s">
        <v>165</v>
      </c>
      <c r="B60" s="16" t="s">
        <v>166</v>
      </c>
      <c r="C60" s="16" t="s">
        <v>167</v>
      </c>
      <c r="D60" s="44">
        <v>8</v>
      </c>
      <c r="E60" s="44">
        <v>151</v>
      </c>
      <c r="F60" s="44">
        <v>0</v>
      </c>
      <c r="G60" s="44">
        <f t="shared" si="1"/>
        <v>159</v>
      </c>
      <c r="H60" s="44">
        <v>3</v>
      </c>
      <c r="I60" s="44">
        <v>82</v>
      </c>
      <c r="J60" s="45">
        <f t="shared" si="0"/>
        <v>1.9390243902439024</v>
      </c>
    </row>
    <row r="61" spans="1:17" x14ac:dyDescent="0.2">
      <c r="A61" s="16" t="s">
        <v>168</v>
      </c>
      <c r="B61" s="16" t="s">
        <v>169</v>
      </c>
      <c r="C61" s="16" t="s">
        <v>170</v>
      </c>
      <c r="D61" s="44">
        <v>1</v>
      </c>
      <c r="E61" s="44">
        <v>22</v>
      </c>
      <c r="F61" s="44">
        <v>0</v>
      </c>
      <c r="G61" s="44">
        <f t="shared" si="1"/>
        <v>23</v>
      </c>
      <c r="H61" s="44">
        <v>1</v>
      </c>
      <c r="I61" s="44">
        <v>22</v>
      </c>
      <c r="J61" s="45">
        <f t="shared" si="0"/>
        <v>1.0454545454545454</v>
      </c>
      <c r="Q61" t="s">
        <v>87</v>
      </c>
    </row>
    <row r="62" spans="1:17" x14ac:dyDescent="0.2">
      <c r="A62" s="16" t="s">
        <v>171</v>
      </c>
      <c r="B62" s="16" t="s">
        <v>172</v>
      </c>
      <c r="C62" s="16" t="s">
        <v>172</v>
      </c>
      <c r="D62" s="44">
        <v>9</v>
      </c>
      <c r="E62" s="44">
        <v>106</v>
      </c>
      <c r="F62" s="44">
        <v>0</v>
      </c>
      <c r="G62" s="44">
        <f t="shared" si="1"/>
        <v>115</v>
      </c>
      <c r="H62" s="44">
        <v>2</v>
      </c>
      <c r="I62" s="44">
        <v>127</v>
      </c>
      <c r="J62" s="45">
        <f t="shared" si="0"/>
        <v>0.90551181102362199</v>
      </c>
    </row>
    <row r="63" spans="1:17" x14ac:dyDescent="0.2">
      <c r="A63" s="16" t="s">
        <v>173</v>
      </c>
      <c r="B63" s="16" t="s">
        <v>174</v>
      </c>
      <c r="C63" s="16" t="s">
        <v>175</v>
      </c>
      <c r="D63" s="44">
        <v>2</v>
      </c>
      <c r="E63" s="44">
        <v>21</v>
      </c>
      <c r="F63" s="44">
        <v>0</v>
      </c>
      <c r="G63" s="44">
        <f t="shared" si="1"/>
        <v>23</v>
      </c>
      <c r="H63" s="44">
        <v>0</v>
      </c>
      <c r="I63" s="44">
        <v>21</v>
      </c>
      <c r="J63" s="45">
        <f t="shared" si="0"/>
        <v>1.0952380952380953</v>
      </c>
    </row>
    <row r="64" spans="1:17" x14ac:dyDescent="0.2">
      <c r="A64" s="16" t="s">
        <v>176</v>
      </c>
      <c r="B64" s="16" t="s">
        <v>177</v>
      </c>
      <c r="C64" s="16" t="s">
        <v>178</v>
      </c>
      <c r="D64" s="44">
        <v>1</v>
      </c>
      <c r="E64" s="44">
        <v>20</v>
      </c>
      <c r="F64" s="44">
        <v>0</v>
      </c>
      <c r="G64" s="44">
        <f t="shared" si="1"/>
        <v>21</v>
      </c>
      <c r="H64" s="44">
        <v>0</v>
      </c>
      <c r="I64" s="44">
        <v>22</v>
      </c>
      <c r="J64" s="45">
        <f t="shared" si="0"/>
        <v>0.95454545454545459</v>
      </c>
    </row>
    <row r="65" spans="1:10" x14ac:dyDescent="0.2">
      <c r="A65" s="16" t="s">
        <v>181</v>
      </c>
      <c r="B65" s="16" t="s">
        <v>180</v>
      </c>
      <c r="C65" s="16" t="s">
        <v>402</v>
      </c>
      <c r="D65" s="44">
        <v>3</v>
      </c>
      <c r="E65" s="44">
        <v>145</v>
      </c>
      <c r="F65" s="44">
        <v>0</v>
      </c>
      <c r="G65" s="44">
        <f t="shared" si="1"/>
        <v>148</v>
      </c>
      <c r="H65" s="44">
        <v>0</v>
      </c>
      <c r="I65" s="44">
        <v>162</v>
      </c>
      <c r="J65" s="45">
        <f t="shared" si="0"/>
        <v>0.9135802469135802</v>
      </c>
    </row>
    <row r="66" spans="1:10" x14ac:dyDescent="0.2">
      <c r="A66" s="16" t="s">
        <v>183</v>
      </c>
      <c r="B66" s="16" t="s">
        <v>180</v>
      </c>
      <c r="C66" s="16" t="s">
        <v>184</v>
      </c>
      <c r="D66" s="44">
        <v>8</v>
      </c>
      <c r="E66" s="44">
        <v>148</v>
      </c>
      <c r="F66" s="44">
        <v>0</v>
      </c>
      <c r="G66" s="44">
        <f t="shared" si="1"/>
        <v>156</v>
      </c>
      <c r="H66" s="44">
        <v>0</v>
      </c>
      <c r="I66" s="44">
        <v>164</v>
      </c>
      <c r="J66" s="45">
        <f t="shared" si="0"/>
        <v>0.95121951219512191</v>
      </c>
    </row>
    <row r="67" spans="1:10" x14ac:dyDescent="0.2">
      <c r="A67" s="16" t="s">
        <v>187</v>
      </c>
      <c r="B67" s="16" t="s">
        <v>180</v>
      </c>
      <c r="C67" s="16" t="s">
        <v>188</v>
      </c>
      <c r="D67" s="44">
        <v>0</v>
      </c>
      <c r="E67" s="44">
        <v>30</v>
      </c>
      <c r="F67" s="44">
        <v>0</v>
      </c>
      <c r="G67" s="44">
        <f t="shared" si="1"/>
        <v>30</v>
      </c>
      <c r="H67" s="44">
        <v>0</v>
      </c>
      <c r="I67" s="44">
        <v>34</v>
      </c>
      <c r="J67" s="45">
        <f t="shared" si="0"/>
        <v>0.88235294117647056</v>
      </c>
    </row>
    <row r="68" spans="1:10" x14ac:dyDescent="0.2">
      <c r="A68" s="16" t="s">
        <v>189</v>
      </c>
      <c r="B68" s="16" t="s">
        <v>180</v>
      </c>
      <c r="C68" s="16" t="s">
        <v>190</v>
      </c>
      <c r="D68" s="44">
        <v>10</v>
      </c>
      <c r="E68" s="44">
        <v>117</v>
      </c>
      <c r="F68" s="44">
        <v>0</v>
      </c>
      <c r="G68" s="44">
        <f t="shared" si="1"/>
        <v>127</v>
      </c>
      <c r="H68" s="44">
        <v>0</v>
      </c>
      <c r="I68" s="44">
        <v>133</v>
      </c>
      <c r="J68" s="45">
        <f t="shared" si="0"/>
        <v>0.95488721804511278</v>
      </c>
    </row>
    <row r="69" spans="1:10" x14ac:dyDescent="0.2">
      <c r="A69" s="16" t="s">
        <v>390</v>
      </c>
      <c r="B69" s="16" t="s">
        <v>180</v>
      </c>
      <c r="C69" s="16" t="s">
        <v>403</v>
      </c>
      <c r="D69" s="44">
        <v>0</v>
      </c>
      <c r="E69" s="44">
        <v>138</v>
      </c>
      <c r="F69" s="44">
        <v>0</v>
      </c>
      <c r="G69" s="44">
        <f t="shared" si="1"/>
        <v>138</v>
      </c>
      <c r="H69" s="44">
        <v>0</v>
      </c>
      <c r="I69" s="44">
        <v>146</v>
      </c>
      <c r="J69" s="45">
        <f t="shared" si="0"/>
        <v>0.9452054794520548</v>
      </c>
    </row>
    <row r="70" spans="1:10" x14ac:dyDescent="0.2">
      <c r="A70" s="16" t="s">
        <v>191</v>
      </c>
      <c r="B70" s="16" t="s">
        <v>180</v>
      </c>
      <c r="C70" s="16" t="s">
        <v>192</v>
      </c>
      <c r="D70" s="44">
        <v>1</v>
      </c>
      <c r="E70" s="44">
        <v>77</v>
      </c>
      <c r="F70" s="44">
        <v>0</v>
      </c>
      <c r="G70" s="44">
        <f t="shared" si="1"/>
        <v>78</v>
      </c>
      <c r="H70" s="44">
        <v>0</v>
      </c>
      <c r="I70" s="44">
        <v>79</v>
      </c>
      <c r="J70" s="45">
        <f t="shared" si="0"/>
        <v>0.98734177215189878</v>
      </c>
    </row>
    <row r="71" spans="1:10" x14ac:dyDescent="0.2">
      <c r="A71" s="16" t="s">
        <v>387</v>
      </c>
      <c r="B71" s="16" t="s">
        <v>180</v>
      </c>
      <c r="C71" s="16" t="s">
        <v>186</v>
      </c>
      <c r="D71" s="44">
        <v>2</v>
      </c>
      <c r="E71" s="44">
        <v>236</v>
      </c>
      <c r="F71" s="44">
        <v>0</v>
      </c>
      <c r="G71" s="44">
        <f t="shared" si="1"/>
        <v>238</v>
      </c>
      <c r="H71" s="44">
        <v>0</v>
      </c>
      <c r="I71" s="44">
        <v>258</v>
      </c>
      <c r="J71" s="45">
        <f t="shared" si="0"/>
        <v>0.92248062015503873</v>
      </c>
    </row>
    <row r="72" spans="1:10" x14ac:dyDescent="0.2">
      <c r="A72" s="16" t="s">
        <v>193</v>
      </c>
      <c r="B72" s="16" t="s">
        <v>180</v>
      </c>
      <c r="C72" s="16" t="s">
        <v>194</v>
      </c>
      <c r="D72" s="44">
        <v>1</v>
      </c>
      <c r="E72" s="44">
        <v>41</v>
      </c>
      <c r="F72" s="44">
        <v>0</v>
      </c>
      <c r="G72" s="44">
        <f t="shared" si="1"/>
        <v>42</v>
      </c>
      <c r="H72" s="44">
        <v>0</v>
      </c>
      <c r="I72" s="44">
        <v>43</v>
      </c>
      <c r="J72" s="45">
        <f t="shared" si="0"/>
        <v>0.97674418604651159</v>
      </c>
    </row>
    <row r="73" spans="1:10" x14ac:dyDescent="0.2">
      <c r="A73" s="59" t="s">
        <v>195</v>
      </c>
      <c r="B73" s="59" t="s">
        <v>180</v>
      </c>
      <c r="C73" s="59" t="s">
        <v>196</v>
      </c>
      <c r="D73" s="60">
        <v>1</v>
      </c>
      <c r="E73" s="60">
        <v>139</v>
      </c>
      <c r="F73" s="60">
        <v>0</v>
      </c>
      <c r="G73" s="60">
        <f t="shared" si="1"/>
        <v>140</v>
      </c>
      <c r="H73" s="60">
        <v>0</v>
      </c>
      <c r="I73" s="60">
        <v>182</v>
      </c>
      <c r="J73" s="61">
        <f t="shared" si="0"/>
        <v>0.76923076923076927</v>
      </c>
    </row>
    <row r="74" spans="1:10" x14ac:dyDescent="0.2">
      <c r="A74" s="16" t="s">
        <v>197</v>
      </c>
      <c r="B74" s="16" t="s">
        <v>180</v>
      </c>
      <c r="C74" s="16" t="s">
        <v>198</v>
      </c>
      <c r="D74" s="44">
        <v>15</v>
      </c>
      <c r="E74" s="44">
        <v>884</v>
      </c>
      <c r="F74" s="44">
        <v>0</v>
      </c>
      <c r="G74" s="44">
        <f t="shared" si="1"/>
        <v>899</v>
      </c>
      <c r="H74" s="44">
        <v>1</v>
      </c>
      <c r="I74" s="44">
        <v>725</v>
      </c>
      <c r="J74" s="45">
        <f t="shared" si="0"/>
        <v>1.24</v>
      </c>
    </row>
    <row r="75" spans="1:10" x14ac:dyDescent="0.2">
      <c r="A75" s="59" t="s">
        <v>199</v>
      </c>
      <c r="B75" s="59" t="s">
        <v>180</v>
      </c>
      <c r="C75" s="59" t="s">
        <v>200</v>
      </c>
      <c r="D75" s="60">
        <v>0</v>
      </c>
      <c r="E75" s="60">
        <v>121</v>
      </c>
      <c r="F75" s="60">
        <v>0</v>
      </c>
      <c r="G75" s="60">
        <f t="shared" si="1"/>
        <v>121</v>
      </c>
      <c r="H75" s="60">
        <v>0</v>
      </c>
      <c r="I75" s="60">
        <v>158</v>
      </c>
      <c r="J75" s="61">
        <f t="shared" si="0"/>
        <v>0.76582278481012656</v>
      </c>
    </row>
    <row r="76" spans="1:10" x14ac:dyDescent="0.2">
      <c r="A76" s="16" t="s">
        <v>201</v>
      </c>
      <c r="B76" s="16" t="s">
        <v>180</v>
      </c>
      <c r="C76" s="16" t="s">
        <v>420</v>
      </c>
      <c r="D76" s="44">
        <v>8</v>
      </c>
      <c r="E76" s="44">
        <v>706</v>
      </c>
      <c r="F76" s="44">
        <v>0</v>
      </c>
      <c r="G76" s="44">
        <f t="shared" si="1"/>
        <v>714</v>
      </c>
      <c r="H76" s="44">
        <v>8</v>
      </c>
      <c r="I76" s="44">
        <v>612</v>
      </c>
      <c r="J76" s="45">
        <f t="shared" si="0"/>
        <v>1.1666666666666667</v>
      </c>
    </row>
    <row r="77" spans="1:10" x14ac:dyDescent="0.2">
      <c r="A77" s="16" t="s">
        <v>203</v>
      </c>
      <c r="B77" s="16" t="s">
        <v>180</v>
      </c>
      <c r="C77" s="16" t="s">
        <v>421</v>
      </c>
      <c r="D77" s="44">
        <v>11</v>
      </c>
      <c r="E77" s="44">
        <v>313</v>
      </c>
      <c r="F77" s="44">
        <v>0</v>
      </c>
      <c r="G77" s="44">
        <f t="shared" si="1"/>
        <v>324</v>
      </c>
      <c r="H77" s="44">
        <v>3</v>
      </c>
      <c r="I77" s="44">
        <v>333</v>
      </c>
      <c r="J77" s="45">
        <f t="shared" si="0"/>
        <v>0.97297297297297303</v>
      </c>
    </row>
    <row r="78" spans="1:10" x14ac:dyDescent="0.2">
      <c r="A78" s="16" t="s">
        <v>396</v>
      </c>
      <c r="B78" s="16" t="s">
        <v>180</v>
      </c>
      <c r="C78" s="16" t="s">
        <v>422</v>
      </c>
      <c r="D78" s="44">
        <v>8</v>
      </c>
      <c r="E78" s="44">
        <v>174</v>
      </c>
      <c r="F78" s="44">
        <v>0</v>
      </c>
      <c r="G78" s="44">
        <f t="shared" si="1"/>
        <v>182</v>
      </c>
      <c r="H78" s="44">
        <v>6</v>
      </c>
      <c r="I78" s="44">
        <v>190</v>
      </c>
      <c r="J78" s="45">
        <f t="shared" ref="J78:J117" si="2">G78/I78</f>
        <v>0.95789473684210524</v>
      </c>
    </row>
    <row r="79" spans="1:10" x14ac:dyDescent="0.2">
      <c r="A79" s="16" t="s">
        <v>205</v>
      </c>
      <c r="B79" s="16" t="s">
        <v>180</v>
      </c>
      <c r="C79" s="16" t="s">
        <v>206</v>
      </c>
      <c r="D79" s="44">
        <v>3</v>
      </c>
      <c r="E79" s="44">
        <v>46</v>
      </c>
      <c r="F79" s="44">
        <v>0</v>
      </c>
      <c r="G79" s="44">
        <f>SUM(D79:F79)</f>
        <v>49</v>
      </c>
      <c r="H79" s="44">
        <v>0</v>
      </c>
      <c r="I79" s="44">
        <v>42</v>
      </c>
      <c r="J79" s="45">
        <f>G79/I79</f>
        <v>1.1666666666666667</v>
      </c>
    </row>
    <row r="80" spans="1:10" x14ac:dyDescent="0.2">
      <c r="A80" s="16" t="s">
        <v>207</v>
      </c>
      <c r="B80" s="16" t="s">
        <v>208</v>
      </c>
      <c r="C80" s="16" t="s">
        <v>208</v>
      </c>
      <c r="D80" s="44">
        <v>1</v>
      </c>
      <c r="E80" s="44">
        <v>36</v>
      </c>
      <c r="F80" s="44">
        <v>0</v>
      </c>
      <c r="G80" s="44">
        <f t="shared" ref="G80:G116" si="3">SUM(D80:F80)</f>
        <v>37</v>
      </c>
      <c r="H80" s="44">
        <v>0</v>
      </c>
      <c r="I80" s="44">
        <v>39</v>
      </c>
      <c r="J80" s="45">
        <f t="shared" si="2"/>
        <v>0.94871794871794868</v>
      </c>
    </row>
    <row r="81" spans="1:10" x14ac:dyDescent="0.2">
      <c r="A81" s="16" t="s">
        <v>209</v>
      </c>
      <c r="B81" s="16" t="s">
        <v>210</v>
      </c>
      <c r="C81" s="16" t="s">
        <v>211</v>
      </c>
      <c r="D81" s="44">
        <v>1</v>
      </c>
      <c r="E81" s="44">
        <v>18</v>
      </c>
      <c r="F81" s="44">
        <v>0</v>
      </c>
      <c r="G81" s="44">
        <f t="shared" si="3"/>
        <v>19</v>
      </c>
      <c r="H81" s="44">
        <v>1</v>
      </c>
      <c r="I81" s="44">
        <v>10</v>
      </c>
      <c r="J81" s="45">
        <f t="shared" si="2"/>
        <v>1.9</v>
      </c>
    </row>
    <row r="82" spans="1:10" x14ac:dyDescent="0.2">
      <c r="A82" s="34" t="s">
        <v>406</v>
      </c>
      <c r="B82" s="16" t="s">
        <v>210</v>
      </c>
      <c r="C82" s="16" t="s">
        <v>407</v>
      </c>
      <c r="D82" s="44">
        <v>0</v>
      </c>
      <c r="E82" s="44">
        <v>9</v>
      </c>
      <c r="F82" s="44">
        <v>0</v>
      </c>
      <c r="G82" s="44">
        <f t="shared" si="3"/>
        <v>9</v>
      </c>
      <c r="H82" s="44">
        <v>0</v>
      </c>
      <c r="I82" s="44">
        <v>9</v>
      </c>
      <c r="J82" s="45">
        <f t="shared" si="2"/>
        <v>1</v>
      </c>
    </row>
    <row r="83" spans="1:10" x14ac:dyDescent="0.2">
      <c r="A83" s="16" t="s">
        <v>212</v>
      </c>
      <c r="B83" s="16" t="s">
        <v>213</v>
      </c>
      <c r="C83" s="16" t="s">
        <v>214</v>
      </c>
      <c r="D83" s="44">
        <v>2</v>
      </c>
      <c r="E83" s="44">
        <v>54</v>
      </c>
      <c r="F83" s="44">
        <v>0</v>
      </c>
      <c r="G83" s="44">
        <f t="shared" si="3"/>
        <v>56</v>
      </c>
      <c r="H83" s="44">
        <v>0</v>
      </c>
      <c r="I83" s="44">
        <v>51</v>
      </c>
      <c r="J83" s="45">
        <f t="shared" si="2"/>
        <v>1.0980392156862746</v>
      </c>
    </row>
    <row r="84" spans="1:10" x14ac:dyDescent="0.2">
      <c r="A84" s="16" t="s">
        <v>215</v>
      </c>
      <c r="B84" s="16" t="s">
        <v>216</v>
      </c>
      <c r="C84" s="16" t="s">
        <v>216</v>
      </c>
      <c r="D84" s="44">
        <v>0</v>
      </c>
      <c r="E84" s="44">
        <v>54</v>
      </c>
      <c r="F84" s="44">
        <v>0</v>
      </c>
      <c r="G84" s="44">
        <f t="shared" si="3"/>
        <v>54</v>
      </c>
      <c r="H84" s="44">
        <v>0</v>
      </c>
      <c r="I84" s="44">
        <v>38</v>
      </c>
      <c r="J84" s="45">
        <f t="shared" si="2"/>
        <v>1.4210526315789473</v>
      </c>
    </row>
    <row r="85" spans="1:10" x14ac:dyDescent="0.2">
      <c r="A85" s="16" t="s">
        <v>217</v>
      </c>
      <c r="B85" s="16" t="s">
        <v>216</v>
      </c>
      <c r="C85" s="16" t="s">
        <v>47</v>
      </c>
      <c r="D85" s="44">
        <v>1</v>
      </c>
      <c r="E85" s="44">
        <v>22</v>
      </c>
      <c r="F85" s="44">
        <v>0</v>
      </c>
      <c r="G85" s="44">
        <f t="shared" si="3"/>
        <v>23</v>
      </c>
      <c r="H85" s="44">
        <v>1</v>
      </c>
      <c r="I85" s="44">
        <v>13</v>
      </c>
      <c r="J85" s="45">
        <f t="shared" si="2"/>
        <v>1.7692307692307692</v>
      </c>
    </row>
    <row r="86" spans="1:10" x14ac:dyDescent="0.2">
      <c r="A86" s="16" t="s">
        <v>218</v>
      </c>
      <c r="B86" s="16" t="s">
        <v>219</v>
      </c>
      <c r="C86" s="16" t="s">
        <v>220</v>
      </c>
      <c r="D86" s="44">
        <v>3</v>
      </c>
      <c r="E86" s="44">
        <v>186</v>
      </c>
      <c r="F86" s="44">
        <v>0</v>
      </c>
      <c r="G86" s="44">
        <f t="shared" si="3"/>
        <v>189</v>
      </c>
      <c r="H86" s="44">
        <v>3</v>
      </c>
      <c r="I86" s="44">
        <v>144</v>
      </c>
      <c r="J86" s="45">
        <f t="shared" si="2"/>
        <v>1.3125</v>
      </c>
    </row>
    <row r="87" spans="1:10" x14ac:dyDescent="0.2">
      <c r="A87" s="16" t="s">
        <v>221</v>
      </c>
      <c r="B87" s="16" t="s">
        <v>219</v>
      </c>
      <c r="C87" s="16" t="s">
        <v>222</v>
      </c>
      <c r="D87" s="44">
        <v>0</v>
      </c>
      <c r="E87" s="44">
        <v>47</v>
      </c>
      <c r="F87" s="44">
        <v>0</v>
      </c>
      <c r="G87" s="44">
        <f t="shared" si="3"/>
        <v>47</v>
      </c>
      <c r="H87" s="44">
        <v>0</v>
      </c>
      <c r="I87" s="44">
        <v>44</v>
      </c>
      <c r="J87" s="45">
        <f t="shared" si="2"/>
        <v>1.0681818181818181</v>
      </c>
    </row>
    <row r="88" spans="1:10" x14ac:dyDescent="0.2">
      <c r="A88" s="16" t="s">
        <v>223</v>
      </c>
      <c r="B88" s="16" t="s">
        <v>224</v>
      </c>
      <c r="C88" s="16" t="s">
        <v>225</v>
      </c>
      <c r="D88" s="44">
        <v>5</v>
      </c>
      <c r="E88" s="44">
        <v>60</v>
      </c>
      <c r="F88" s="44">
        <v>0</v>
      </c>
      <c r="G88" s="44">
        <f t="shared" si="3"/>
        <v>65</v>
      </c>
      <c r="H88" s="44">
        <v>5</v>
      </c>
      <c r="I88" s="44">
        <v>62</v>
      </c>
      <c r="J88" s="45">
        <f t="shared" si="2"/>
        <v>1.0483870967741935</v>
      </c>
    </row>
    <row r="89" spans="1:10" x14ac:dyDescent="0.2">
      <c r="A89" s="16" t="s">
        <v>226</v>
      </c>
      <c r="B89" s="16" t="s">
        <v>227</v>
      </c>
      <c r="C89" s="16" t="s">
        <v>228</v>
      </c>
      <c r="D89" s="44">
        <v>7</v>
      </c>
      <c r="E89" s="44">
        <v>23</v>
      </c>
      <c r="F89" s="44">
        <v>0</v>
      </c>
      <c r="G89" s="44">
        <f t="shared" si="3"/>
        <v>30</v>
      </c>
      <c r="H89" s="44">
        <v>7</v>
      </c>
      <c r="I89" s="44">
        <v>22</v>
      </c>
      <c r="J89" s="45">
        <f t="shared" si="2"/>
        <v>1.3636363636363635</v>
      </c>
    </row>
    <row r="90" spans="1:10" x14ac:dyDescent="0.2">
      <c r="A90" s="16" t="s">
        <v>229</v>
      </c>
      <c r="B90" s="16" t="s">
        <v>230</v>
      </c>
      <c r="C90" s="16" t="s">
        <v>231</v>
      </c>
      <c r="D90" s="44">
        <v>14</v>
      </c>
      <c r="E90" s="44">
        <v>265</v>
      </c>
      <c r="F90" s="44">
        <v>0</v>
      </c>
      <c r="G90" s="44">
        <f t="shared" si="3"/>
        <v>279</v>
      </c>
      <c r="H90" s="44">
        <v>0</v>
      </c>
      <c r="I90" s="44">
        <v>192</v>
      </c>
      <c r="J90" s="45">
        <f t="shared" si="2"/>
        <v>1.453125</v>
      </c>
    </row>
    <row r="91" spans="1:10" x14ac:dyDescent="0.2">
      <c r="A91" s="16" t="s">
        <v>232</v>
      </c>
      <c r="B91" s="16" t="s">
        <v>233</v>
      </c>
      <c r="C91" s="16" t="s">
        <v>234</v>
      </c>
      <c r="D91" s="44">
        <v>3</v>
      </c>
      <c r="E91" s="44">
        <v>47</v>
      </c>
      <c r="F91" s="44">
        <v>0</v>
      </c>
      <c r="G91" s="44">
        <f t="shared" si="3"/>
        <v>50</v>
      </c>
      <c r="H91" s="44">
        <v>2</v>
      </c>
      <c r="I91" s="44">
        <v>20</v>
      </c>
      <c r="J91" s="45">
        <f t="shared" si="2"/>
        <v>2.5</v>
      </c>
    </row>
    <row r="92" spans="1:10" x14ac:dyDescent="0.2">
      <c r="A92" s="16" t="s">
        <v>235</v>
      </c>
      <c r="B92" s="16" t="s">
        <v>236</v>
      </c>
      <c r="C92" s="16" t="s">
        <v>237</v>
      </c>
      <c r="D92" s="44" t="s">
        <v>476</v>
      </c>
      <c r="E92" s="44" t="s">
        <v>476</v>
      </c>
      <c r="F92" s="44" t="s">
        <v>476</v>
      </c>
      <c r="G92" s="44">
        <f t="shared" si="3"/>
        <v>0</v>
      </c>
      <c r="H92" s="44" t="s">
        <v>476</v>
      </c>
      <c r="I92" s="44">
        <v>0</v>
      </c>
      <c r="J92" s="45">
        <v>0</v>
      </c>
    </row>
    <row r="93" spans="1:10" x14ac:dyDescent="0.2">
      <c r="A93" s="16" t="s">
        <v>238</v>
      </c>
      <c r="B93" s="16" t="s">
        <v>239</v>
      </c>
      <c r="C93" s="16" t="s">
        <v>240</v>
      </c>
      <c r="D93" s="44">
        <v>6</v>
      </c>
      <c r="E93" s="44">
        <v>107</v>
      </c>
      <c r="F93" s="44">
        <v>0</v>
      </c>
      <c r="G93" s="44">
        <f t="shared" si="3"/>
        <v>113</v>
      </c>
      <c r="H93" s="44">
        <v>5</v>
      </c>
      <c r="I93" s="44">
        <v>119</v>
      </c>
      <c r="J93" s="45">
        <f t="shared" si="2"/>
        <v>0.94957983193277307</v>
      </c>
    </row>
    <row r="94" spans="1:10" x14ac:dyDescent="0.2">
      <c r="A94" s="59" t="s">
        <v>244</v>
      </c>
      <c r="B94" s="59" t="s">
        <v>242</v>
      </c>
      <c r="C94" s="59" t="s">
        <v>242</v>
      </c>
      <c r="D94" s="60">
        <v>1</v>
      </c>
      <c r="E94" s="60">
        <v>77</v>
      </c>
      <c r="F94" s="60">
        <v>0</v>
      </c>
      <c r="G94" s="60">
        <f t="shared" si="3"/>
        <v>78</v>
      </c>
      <c r="H94" s="60">
        <v>0</v>
      </c>
      <c r="I94" s="60">
        <v>102</v>
      </c>
      <c r="J94" s="61">
        <f t="shared" si="2"/>
        <v>0.76470588235294112</v>
      </c>
    </row>
    <row r="95" spans="1:10" x14ac:dyDescent="0.2">
      <c r="A95" s="16" t="s">
        <v>245</v>
      </c>
      <c r="B95" s="16" t="s">
        <v>246</v>
      </c>
      <c r="C95" s="16" t="s">
        <v>247</v>
      </c>
      <c r="D95" s="44">
        <v>6</v>
      </c>
      <c r="E95" s="44">
        <v>81</v>
      </c>
      <c r="F95" s="44">
        <v>0</v>
      </c>
      <c r="G95" s="44">
        <f t="shared" si="3"/>
        <v>87</v>
      </c>
      <c r="H95" s="44">
        <v>2</v>
      </c>
      <c r="I95" s="44">
        <v>90</v>
      </c>
      <c r="J95" s="45">
        <f t="shared" si="2"/>
        <v>0.96666666666666667</v>
      </c>
    </row>
    <row r="96" spans="1:10" x14ac:dyDescent="0.2">
      <c r="A96" s="16" t="s">
        <v>248</v>
      </c>
      <c r="B96" s="16" t="s">
        <v>249</v>
      </c>
      <c r="C96" s="16" t="s">
        <v>250</v>
      </c>
      <c r="D96" s="44">
        <v>14</v>
      </c>
      <c r="E96" s="44">
        <v>50</v>
      </c>
      <c r="F96" s="44">
        <v>0</v>
      </c>
      <c r="G96" s="44">
        <f t="shared" si="3"/>
        <v>64</v>
      </c>
      <c r="H96" s="44">
        <v>6</v>
      </c>
      <c r="I96" s="44">
        <v>70</v>
      </c>
      <c r="J96" s="45">
        <f t="shared" si="2"/>
        <v>0.91428571428571426</v>
      </c>
    </row>
    <row r="97" spans="1:10" x14ac:dyDescent="0.2">
      <c r="A97" s="16" t="s">
        <v>251</v>
      </c>
      <c r="B97" s="16" t="s">
        <v>252</v>
      </c>
      <c r="C97" s="16" t="s">
        <v>253</v>
      </c>
      <c r="D97" s="44">
        <v>5</v>
      </c>
      <c r="E97" s="44">
        <v>70</v>
      </c>
      <c r="F97" s="44">
        <v>0</v>
      </c>
      <c r="G97" s="44">
        <f t="shared" si="3"/>
        <v>75</v>
      </c>
      <c r="H97" s="44">
        <v>1</v>
      </c>
      <c r="I97" s="44">
        <v>78</v>
      </c>
      <c r="J97" s="45">
        <f t="shared" si="2"/>
        <v>0.96153846153846156</v>
      </c>
    </row>
    <row r="98" spans="1:10" x14ac:dyDescent="0.2">
      <c r="A98" s="16" t="s">
        <v>254</v>
      </c>
      <c r="B98" s="16" t="s">
        <v>255</v>
      </c>
      <c r="C98" s="16" t="s">
        <v>256</v>
      </c>
      <c r="D98" s="44">
        <v>1</v>
      </c>
      <c r="E98" s="44">
        <v>14</v>
      </c>
      <c r="F98" s="44">
        <v>0</v>
      </c>
      <c r="G98" s="44">
        <f t="shared" si="3"/>
        <v>15</v>
      </c>
      <c r="H98" s="44">
        <v>1</v>
      </c>
      <c r="I98" s="44">
        <v>15</v>
      </c>
      <c r="J98" s="45">
        <f t="shared" si="2"/>
        <v>1</v>
      </c>
    </row>
    <row r="99" spans="1:10" x14ac:dyDescent="0.2">
      <c r="A99" s="16" t="s">
        <v>257</v>
      </c>
      <c r="B99" s="16" t="s">
        <v>258</v>
      </c>
      <c r="C99" s="16" t="s">
        <v>259</v>
      </c>
      <c r="D99" s="44">
        <v>2</v>
      </c>
      <c r="E99" s="44">
        <v>69</v>
      </c>
      <c r="F99" s="44">
        <v>0</v>
      </c>
      <c r="G99" s="44">
        <f t="shared" si="3"/>
        <v>71</v>
      </c>
      <c r="H99" s="44">
        <v>0</v>
      </c>
      <c r="I99" s="44">
        <v>68</v>
      </c>
      <c r="J99" s="45">
        <f t="shared" si="2"/>
        <v>1.0441176470588236</v>
      </c>
    </row>
    <row r="100" spans="1:10" x14ac:dyDescent="0.2">
      <c r="A100" s="16" t="s">
        <v>388</v>
      </c>
      <c r="B100" s="16" t="s">
        <v>258</v>
      </c>
      <c r="C100" s="16" t="s">
        <v>392</v>
      </c>
      <c r="D100" s="44">
        <v>3</v>
      </c>
      <c r="E100" s="44">
        <v>24</v>
      </c>
      <c r="F100" s="44">
        <v>0</v>
      </c>
      <c r="G100" s="44">
        <f t="shared" si="3"/>
        <v>27</v>
      </c>
      <c r="H100" s="44">
        <v>0</v>
      </c>
      <c r="I100" s="44">
        <v>27</v>
      </c>
      <c r="J100" s="45">
        <f t="shared" si="2"/>
        <v>1</v>
      </c>
    </row>
    <row r="101" spans="1:10" x14ac:dyDescent="0.2">
      <c r="A101" s="16" t="s">
        <v>260</v>
      </c>
      <c r="B101" s="16" t="s">
        <v>258</v>
      </c>
      <c r="C101" s="16" t="s">
        <v>410</v>
      </c>
      <c r="D101" s="44">
        <v>12</v>
      </c>
      <c r="E101" s="44">
        <v>276</v>
      </c>
      <c r="F101" s="44">
        <v>0</v>
      </c>
      <c r="G101" s="44">
        <f t="shared" si="3"/>
        <v>288</v>
      </c>
      <c r="H101" s="44">
        <v>12</v>
      </c>
      <c r="I101" s="44">
        <v>303</v>
      </c>
      <c r="J101" s="45">
        <f t="shared" si="2"/>
        <v>0.95049504950495045</v>
      </c>
    </row>
    <row r="102" spans="1:10" x14ac:dyDescent="0.2">
      <c r="A102" s="16" t="s">
        <v>261</v>
      </c>
      <c r="B102" s="16" t="s">
        <v>258</v>
      </c>
      <c r="C102" s="16" t="s">
        <v>411</v>
      </c>
      <c r="D102" s="44">
        <v>0</v>
      </c>
      <c r="E102" s="44">
        <v>14</v>
      </c>
      <c r="F102" s="44">
        <v>0</v>
      </c>
      <c r="G102" s="44">
        <f t="shared" si="3"/>
        <v>14</v>
      </c>
      <c r="H102" s="44">
        <v>0</v>
      </c>
      <c r="I102" s="44">
        <v>16</v>
      </c>
      <c r="J102" s="45">
        <f t="shared" si="2"/>
        <v>0.875</v>
      </c>
    </row>
    <row r="103" spans="1:10" x14ac:dyDescent="0.2">
      <c r="A103" s="16" t="s">
        <v>262</v>
      </c>
      <c r="B103" s="16" t="s">
        <v>258</v>
      </c>
      <c r="C103" s="16" t="s">
        <v>412</v>
      </c>
      <c r="D103" s="44">
        <v>14</v>
      </c>
      <c r="E103" s="44">
        <v>280</v>
      </c>
      <c r="F103" s="44">
        <v>1</v>
      </c>
      <c r="G103" s="44">
        <f t="shared" si="3"/>
        <v>295</v>
      </c>
      <c r="H103" s="44">
        <v>7</v>
      </c>
      <c r="I103" s="44">
        <v>319</v>
      </c>
      <c r="J103" s="45">
        <f t="shared" si="2"/>
        <v>0.92476489028213171</v>
      </c>
    </row>
    <row r="104" spans="1:10" x14ac:dyDescent="0.2">
      <c r="A104" s="16" t="s">
        <v>263</v>
      </c>
      <c r="B104" s="16" t="s">
        <v>258</v>
      </c>
      <c r="C104" s="16" t="s">
        <v>413</v>
      </c>
      <c r="D104" s="44">
        <v>3</v>
      </c>
      <c r="E104" s="44">
        <v>46</v>
      </c>
      <c r="F104" s="44">
        <v>0</v>
      </c>
      <c r="G104" s="44">
        <f t="shared" si="3"/>
        <v>49</v>
      </c>
      <c r="H104" s="44">
        <v>3</v>
      </c>
      <c r="I104" s="44">
        <v>53</v>
      </c>
      <c r="J104" s="45">
        <f t="shared" si="2"/>
        <v>0.92452830188679247</v>
      </c>
    </row>
    <row r="105" spans="1:10" x14ac:dyDescent="0.2">
      <c r="A105" s="16" t="s">
        <v>264</v>
      </c>
      <c r="B105" s="16" t="s">
        <v>258</v>
      </c>
      <c r="C105" s="16" t="s">
        <v>414</v>
      </c>
      <c r="D105" s="44">
        <v>8</v>
      </c>
      <c r="E105" s="44">
        <v>100</v>
      </c>
      <c r="F105" s="44">
        <v>0</v>
      </c>
      <c r="G105" s="44">
        <f t="shared" si="3"/>
        <v>108</v>
      </c>
      <c r="H105" s="44">
        <v>5</v>
      </c>
      <c r="I105" s="44">
        <v>102</v>
      </c>
      <c r="J105" s="45">
        <f t="shared" si="2"/>
        <v>1.0588235294117647</v>
      </c>
    </row>
    <row r="106" spans="1:10" x14ac:dyDescent="0.2">
      <c r="A106" s="16" t="s">
        <v>265</v>
      </c>
      <c r="B106" s="16" t="s">
        <v>258</v>
      </c>
      <c r="C106" s="16" t="s">
        <v>415</v>
      </c>
      <c r="D106" s="44">
        <v>10</v>
      </c>
      <c r="E106" s="44">
        <v>85</v>
      </c>
      <c r="F106" s="44">
        <v>0</v>
      </c>
      <c r="G106" s="44">
        <f t="shared" si="3"/>
        <v>95</v>
      </c>
      <c r="H106" s="44">
        <v>5</v>
      </c>
      <c r="I106" s="44">
        <v>97</v>
      </c>
      <c r="J106" s="45">
        <f t="shared" si="2"/>
        <v>0.97938144329896903</v>
      </c>
    </row>
    <row r="107" spans="1:10" x14ac:dyDescent="0.2">
      <c r="A107" s="16" t="s">
        <v>266</v>
      </c>
      <c r="B107" s="16" t="s">
        <v>258</v>
      </c>
      <c r="C107" s="16" t="s">
        <v>416</v>
      </c>
      <c r="D107" s="44">
        <v>21</v>
      </c>
      <c r="E107" s="44">
        <v>326</v>
      </c>
      <c r="F107" s="44">
        <v>0</v>
      </c>
      <c r="G107" s="44">
        <f t="shared" si="3"/>
        <v>347</v>
      </c>
      <c r="H107" s="44">
        <v>3</v>
      </c>
      <c r="I107" s="44">
        <v>350</v>
      </c>
      <c r="J107" s="45">
        <f t="shared" si="2"/>
        <v>0.99142857142857144</v>
      </c>
    </row>
    <row r="108" spans="1:10" x14ac:dyDescent="0.2">
      <c r="A108" s="16" t="s">
        <v>267</v>
      </c>
      <c r="B108" s="16" t="s">
        <v>258</v>
      </c>
      <c r="C108" s="16" t="s">
        <v>417</v>
      </c>
      <c r="D108" s="44">
        <v>11</v>
      </c>
      <c r="E108" s="44">
        <v>178</v>
      </c>
      <c r="F108" s="44">
        <v>0</v>
      </c>
      <c r="G108" s="44">
        <f t="shared" si="3"/>
        <v>189</v>
      </c>
      <c r="H108" s="44">
        <v>7</v>
      </c>
      <c r="I108" s="44">
        <v>193</v>
      </c>
      <c r="J108" s="45">
        <f t="shared" si="2"/>
        <v>0.97927461139896377</v>
      </c>
    </row>
    <row r="109" spans="1:10" x14ac:dyDescent="0.2">
      <c r="A109" s="16" t="s">
        <v>288</v>
      </c>
      <c r="B109" s="16" t="s">
        <v>258</v>
      </c>
      <c r="C109" s="16" t="s">
        <v>418</v>
      </c>
      <c r="D109" s="44">
        <v>9</v>
      </c>
      <c r="E109" s="44">
        <v>83</v>
      </c>
      <c r="F109" s="44">
        <v>0</v>
      </c>
      <c r="G109" s="44">
        <f t="shared" si="3"/>
        <v>92</v>
      </c>
      <c r="H109" s="44">
        <v>9</v>
      </c>
      <c r="I109" s="44">
        <v>96</v>
      </c>
      <c r="J109" s="45">
        <f t="shared" si="2"/>
        <v>0.95833333333333337</v>
      </c>
    </row>
    <row r="110" spans="1:10" x14ac:dyDescent="0.2">
      <c r="A110" s="16" t="s">
        <v>382</v>
      </c>
      <c r="B110" s="16" t="s">
        <v>258</v>
      </c>
      <c r="C110" s="16" t="s">
        <v>419</v>
      </c>
      <c r="D110" s="44">
        <v>8</v>
      </c>
      <c r="E110" s="44">
        <v>131</v>
      </c>
      <c r="F110" s="44">
        <v>0</v>
      </c>
      <c r="G110" s="44">
        <f t="shared" si="3"/>
        <v>139</v>
      </c>
      <c r="H110" s="44">
        <v>8</v>
      </c>
      <c r="I110" s="44">
        <v>148</v>
      </c>
      <c r="J110" s="45">
        <f t="shared" si="2"/>
        <v>0.93918918918918914</v>
      </c>
    </row>
    <row r="111" spans="1:10" x14ac:dyDescent="0.2">
      <c r="A111" s="16" t="s">
        <v>268</v>
      </c>
      <c r="B111" s="16" t="s">
        <v>269</v>
      </c>
      <c r="C111" s="16" t="s">
        <v>269</v>
      </c>
      <c r="D111" s="44">
        <v>1</v>
      </c>
      <c r="E111" s="44">
        <v>44</v>
      </c>
      <c r="F111" s="44">
        <v>0</v>
      </c>
      <c r="G111" s="44">
        <f t="shared" si="3"/>
        <v>45</v>
      </c>
      <c r="H111" s="44">
        <v>1</v>
      </c>
      <c r="I111" s="44">
        <v>45</v>
      </c>
      <c r="J111" s="45">
        <f t="shared" si="2"/>
        <v>1</v>
      </c>
    </row>
    <row r="112" spans="1:10" x14ac:dyDescent="0.2">
      <c r="A112" s="16" t="s">
        <v>270</v>
      </c>
      <c r="B112" s="16" t="s">
        <v>269</v>
      </c>
      <c r="C112" s="16" t="s">
        <v>271</v>
      </c>
      <c r="D112" s="44">
        <v>2</v>
      </c>
      <c r="E112" s="44">
        <v>33</v>
      </c>
      <c r="F112" s="44">
        <v>0</v>
      </c>
      <c r="G112" s="44">
        <f t="shared" si="3"/>
        <v>35</v>
      </c>
      <c r="H112" s="44">
        <v>1</v>
      </c>
      <c r="I112" s="44">
        <v>31</v>
      </c>
      <c r="J112" s="45">
        <f t="shared" si="2"/>
        <v>1.1290322580645162</v>
      </c>
    </row>
    <row r="113" spans="1:10" x14ac:dyDescent="0.2">
      <c r="A113" s="16" t="s">
        <v>272</v>
      </c>
      <c r="B113" s="16" t="s">
        <v>273</v>
      </c>
      <c r="C113" s="16" t="s">
        <v>274</v>
      </c>
      <c r="D113" s="44">
        <v>6</v>
      </c>
      <c r="E113" s="44">
        <v>100</v>
      </c>
      <c r="F113" s="44">
        <v>0</v>
      </c>
      <c r="G113" s="44">
        <f t="shared" si="3"/>
        <v>106</v>
      </c>
      <c r="H113" s="44">
        <v>3</v>
      </c>
      <c r="I113" s="44">
        <v>112</v>
      </c>
      <c r="J113" s="45">
        <f t="shared" si="2"/>
        <v>0.9464285714285714</v>
      </c>
    </row>
    <row r="114" spans="1:10" x14ac:dyDescent="0.2">
      <c r="A114" s="16" t="s">
        <v>275</v>
      </c>
      <c r="B114" s="16" t="s">
        <v>276</v>
      </c>
      <c r="C114" s="16" t="s">
        <v>277</v>
      </c>
      <c r="D114" s="44">
        <v>1</v>
      </c>
      <c r="E114" s="44">
        <v>21</v>
      </c>
      <c r="F114" s="44">
        <v>0</v>
      </c>
      <c r="G114" s="44">
        <f t="shared" si="3"/>
        <v>22</v>
      </c>
      <c r="H114" s="44">
        <v>0</v>
      </c>
      <c r="I114" s="44">
        <v>23</v>
      </c>
      <c r="J114" s="45">
        <f t="shared" si="2"/>
        <v>0.95652173913043481</v>
      </c>
    </row>
    <row r="115" spans="1:10" s="13" customFormat="1" x14ac:dyDescent="0.2">
      <c r="A115" s="16" t="s">
        <v>278</v>
      </c>
      <c r="B115" s="16" t="s">
        <v>279</v>
      </c>
      <c r="C115" s="16" t="s">
        <v>279</v>
      </c>
      <c r="D115" s="44">
        <v>3</v>
      </c>
      <c r="E115" s="44">
        <v>46</v>
      </c>
      <c r="F115" s="44">
        <v>0</v>
      </c>
      <c r="G115" s="44">
        <f t="shared" si="3"/>
        <v>49</v>
      </c>
      <c r="H115" s="44">
        <v>1</v>
      </c>
      <c r="I115" s="44">
        <v>47</v>
      </c>
      <c r="J115" s="45">
        <f>G115/I115</f>
        <v>1.0425531914893618</v>
      </c>
    </row>
    <row r="116" spans="1:10" ht="13.5" thickBot="1" x14ac:dyDescent="0.25">
      <c r="A116" s="34" t="s">
        <v>409</v>
      </c>
      <c r="B116" s="16" t="s">
        <v>279</v>
      </c>
      <c r="C116" s="16" t="s">
        <v>408</v>
      </c>
      <c r="D116" s="44">
        <v>0</v>
      </c>
      <c r="E116" s="44">
        <v>1</v>
      </c>
      <c r="F116" s="44">
        <v>0</v>
      </c>
      <c r="G116" s="44">
        <f t="shared" si="3"/>
        <v>1</v>
      </c>
      <c r="H116" s="44">
        <v>0</v>
      </c>
      <c r="I116" s="44">
        <v>1</v>
      </c>
      <c r="J116" s="45">
        <f t="shared" si="2"/>
        <v>1</v>
      </c>
    </row>
    <row r="117" spans="1:10" ht="13.5" thickTop="1" x14ac:dyDescent="0.2">
      <c r="A117" s="32" t="s">
        <v>280</v>
      </c>
      <c r="B117" s="32"/>
      <c r="C117" s="32"/>
      <c r="D117" s="46">
        <f>SUM(D3:D116)</f>
        <v>530</v>
      </c>
      <c r="E117" s="46">
        <f>SUM(E3:E116)</f>
        <v>9710</v>
      </c>
      <c r="F117" s="46">
        <f>SUM(F3:F116)</f>
        <v>14</v>
      </c>
      <c r="G117" s="46">
        <f t="shared" ref="G117" si="4">D117+E117+F117</f>
        <v>10254</v>
      </c>
      <c r="H117" s="46">
        <f>SUM(H3:H116)</f>
        <v>287</v>
      </c>
      <c r="I117" s="46">
        <f>SUM(I3:I116)</f>
        <v>9737</v>
      </c>
      <c r="J117" s="47">
        <f t="shared" si="2"/>
        <v>1.0530964362740063</v>
      </c>
    </row>
    <row r="118" spans="1:10" s="14" customFormat="1" ht="14.25" x14ac:dyDescent="0.2">
      <c r="A118" s="17"/>
      <c r="B118" s="17"/>
      <c r="C118" s="17"/>
      <c r="D118" s="50"/>
      <c r="E118" s="50"/>
      <c r="F118" s="50"/>
      <c r="G118" s="50"/>
      <c r="H118" s="50"/>
      <c r="I118" s="50"/>
      <c r="J118" s="51"/>
    </row>
    <row r="119" spans="1:10" s="14" customFormat="1" ht="14.25" x14ac:dyDescent="0.2">
      <c r="A119" s="13" t="s">
        <v>452</v>
      </c>
      <c r="B119" s="13"/>
      <c r="C119" s="13"/>
      <c r="D119" s="48"/>
      <c r="E119" s="48"/>
      <c r="F119" s="48"/>
      <c r="G119" s="48"/>
      <c r="H119" s="48"/>
      <c r="I119" s="48"/>
      <c r="J119" s="49"/>
    </row>
    <row r="120" spans="1:10" s="14" customFormat="1" ht="14.25" x14ac:dyDescent="0.2">
      <c r="A120" s="17"/>
      <c r="B120" s="17"/>
      <c r="C120" s="17"/>
      <c r="D120" s="50"/>
      <c r="E120" s="50"/>
      <c r="F120" s="50"/>
      <c r="G120" s="50"/>
      <c r="H120" s="50"/>
      <c r="I120" s="50"/>
      <c r="J120" s="51"/>
    </row>
    <row r="121" spans="1:10" x14ac:dyDescent="0.2">
      <c r="A121" s="13" t="s">
        <v>283</v>
      </c>
      <c r="B121" s="13"/>
      <c r="C121" s="13"/>
      <c r="D121" s="48"/>
      <c r="E121" s="48"/>
      <c r="F121" s="48"/>
      <c r="G121" s="48"/>
      <c r="H121" s="48"/>
      <c r="I121" s="48"/>
      <c r="J121" s="49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9"/>
  <sheetViews>
    <sheetView workbookViewId="0">
      <selection activeCell="H83" sqref="H83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22">
        <v>44958</v>
      </c>
      <c r="C1" s="122"/>
      <c r="D1" s="122"/>
      <c r="E1" s="122"/>
      <c r="F1" s="122"/>
      <c r="G1" s="122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0</v>
      </c>
      <c r="C3" s="44">
        <v>27</v>
      </c>
      <c r="D3" s="44">
        <v>0</v>
      </c>
      <c r="E3" s="44">
        <f>SUM(B3:D3)</f>
        <v>27</v>
      </c>
      <c r="F3" s="44">
        <v>0</v>
      </c>
      <c r="G3" s="44">
        <v>24</v>
      </c>
      <c r="H3" s="45">
        <f t="shared" ref="H3:H53" si="0">E3/G3</f>
        <v>1.125</v>
      </c>
    </row>
    <row r="4" spans="1:8" x14ac:dyDescent="0.2">
      <c r="A4" s="16" t="s">
        <v>13</v>
      </c>
      <c r="B4" s="44">
        <v>1</v>
      </c>
      <c r="C4" s="44">
        <v>17</v>
      </c>
      <c r="D4" s="44">
        <v>3</v>
      </c>
      <c r="E4" s="44">
        <f t="shared" ref="E4:E53" si="1">SUM(B4:D4)</f>
        <v>21</v>
      </c>
      <c r="F4" s="44">
        <v>1</v>
      </c>
      <c r="G4" s="44">
        <v>16</v>
      </c>
      <c r="H4" s="45">
        <f t="shared" si="0"/>
        <v>1.3125</v>
      </c>
    </row>
    <row r="5" spans="1:8" x14ac:dyDescent="0.2">
      <c r="A5" s="16" t="s">
        <v>15</v>
      </c>
      <c r="B5" s="44">
        <v>1</v>
      </c>
      <c r="C5" s="44">
        <v>6</v>
      </c>
      <c r="D5" s="44">
        <v>0</v>
      </c>
      <c r="E5" s="44">
        <f t="shared" si="1"/>
        <v>7</v>
      </c>
      <c r="F5" s="44">
        <v>0</v>
      </c>
      <c r="G5" s="44">
        <v>7</v>
      </c>
      <c r="H5" s="45">
        <f t="shared" si="0"/>
        <v>1</v>
      </c>
    </row>
    <row r="6" spans="1:8" x14ac:dyDescent="0.2">
      <c r="A6" s="16" t="s">
        <v>17</v>
      </c>
      <c r="B6" s="44">
        <v>12</v>
      </c>
      <c r="C6" s="44">
        <v>39</v>
      </c>
      <c r="D6" s="44">
        <v>0</v>
      </c>
      <c r="E6" s="44">
        <v>51</v>
      </c>
      <c r="F6" s="44">
        <v>2</v>
      </c>
      <c r="G6" s="44">
        <v>63</v>
      </c>
      <c r="H6" s="45">
        <v>0.80952380952380953</v>
      </c>
    </row>
    <row r="7" spans="1:8" x14ac:dyDescent="0.2">
      <c r="A7" s="16" t="s">
        <v>22</v>
      </c>
      <c r="B7" s="44">
        <v>3</v>
      </c>
      <c r="C7" s="44">
        <v>18</v>
      </c>
      <c r="D7" s="44">
        <v>0</v>
      </c>
      <c r="E7" s="44">
        <f t="shared" si="1"/>
        <v>21</v>
      </c>
      <c r="F7" s="44">
        <v>2</v>
      </c>
      <c r="G7" s="44">
        <v>20</v>
      </c>
      <c r="H7" s="45">
        <f t="shared" si="0"/>
        <v>1.05</v>
      </c>
    </row>
    <row r="8" spans="1:8" x14ac:dyDescent="0.2">
      <c r="A8" s="16" t="s">
        <v>25</v>
      </c>
      <c r="B8" s="44">
        <v>11</v>
      </c>
      <c r="C8" s="44">
        <v>90</v>
      </c>
      <c r="D8" s="44">
        <v>0</v>
      </c>
      <c r="E8" s="44">
        <f t="shared" si="1"/>
        <v>101</v>
      </c>
      <c r="F8" s="44">
        <v>8</v>
      </c>
      <c r="G8" s="44">
        <v>98</v>
      </c>
      <c r="H8" s="45">
        <f t="shared" si="0"/>
        <v>1.0306122448979591</v>
      </c>
    </row>
    <row r="9" spans="1:8" x14ac:dyDescent="0.2">
      <c r="A9" s="16" t="s">
        <v>28</v>
      </c>
      <c r="B9" s="44">
        <v>1</v>
      </c>
      <c r="C9" s="44">
        <v>23</v>
      </c>
      <c r="D9" s="44">
        <v>0</v>
      </c>
      <c r="E9" s="44">
        <f t="shared" si="1"/>
        <v>24</v>
      </c>
      <c r="F9" s="44">
        <v>1</v>
      </c>
      <c r="G9" s="44">
        <v>24</v>
      </c>
      <c r="H9" s="45">
        <f t="shared" si="0"/>
        <v>1</v>
      </c>
    </row>
    <row r="10" spans="1:8" x14ac:dyDescent="0.2">
      <c r="A10" s="16" t="s">
        <v>31</v>
      </c>
      <c r="B10" s="44">
        <v>28</v>
      </c>
      <c r="C10" s="44">
        <v>240</v>
      </c>
      <c r="D10" s="44">
        <v>7</v>
      </c>
      <c r="E10" s="44">
        <v>275</v>
      </c>
      <c r="F10" s="44">
        <v>29</v>
      </c>
      <c r="G10" s="44">
        <v>226</v>
      </c>
      <c r="H10" s="45">
        <v>1.2168141592920354</v>
      </c>
    </row>
    <row r="11" spans="1:8" x14ac:dyDescent="0.2">
      <c r="A11" s="16" t="s">
        <v>36</v>
      </c>
      <c r="B11" s="44">
        <v>11</v>
      </c>
      <c r="C11" s="44">
        <v>88</v>
      </c>
      <c r="D11" s="44">
        <v>0</v>
      </c>
      <c r="E11" s="44">
        <v>99</v>
      </c>
      <c r="F11" s="44">
        <v>5</v>
      </c>
      <c r="G11" s="44">
        <v>90</v>
      </c>
      <c r="H11" s="45">
        <v>1.1000000000000001</v>
      </c>
    </row>
    <row r="12" spans="1:8" x14ac:dyDescent="0.2">
      <c r="A12" s="16" t="s">
        <v>41</v>
      </c>
      <c r="B12" s="44">
        <v>5</v>
      </c>
      <c r="C12" s="44">
        <v>36</v>
      </c>
      <c r="D12" s="44">
        <v>0</v>
      </c>
      <c r="E12" s="44">
        <f t="shared" si="1"/>
        <v>41</v>
      </c>
      <c r="F12" s="44">
        <v>1</v>
      </c>
      <c r="G12" s="44">
        <v>41</v>
      </c>
      <c r="H12" s="45">
        <f t="shared" si="0"/>
        <v>1</v>
      </c>
    </row>
    <row r="13" spans="1:8" x14ac:dyDescent="0.2">
      <c r="A13" s="16" t="s">
        <v>44</v>
      </c>
      <c r="B13" s="44">
        <v>7</v>
      </c>
      <c r="C13" s="44">
        <v>69</v>
      </c>
      <c r="D13" s="44">
        <v>0</v>
      </c>
      <c r="E13" s="44">
        <f t="shared" si="1"/>
        <v>76</v>
      </c>
      <c r="F13" s="44">
        <v>7</v>
      </c>
      <c r="G13" s="44">
        <v>36</v>
      </c>
      <c r="H13" s="45">
        <f t="shared" si="0"/>
        <v>2.1111111111111112</v>
      </c>
    </row>
    <row r="14" spans="1:8" x14ac:dyDescent="0.2">
      <c r="A14" s="16" t="s">
        <v>47</v>
      </c>
      <c r="B14" s="44">
        <v>29</v>
      </c>
      <c r="C14" s="44">
        <v>460</v>
      </c>
      <c r="D14" s="44">
        <v>0</v>
      </c>
      <c r="E14" s="44">
        <v>489</v>
      </c>
      <c r="F14" s="44">
        <v>12</v>
      </c>
      <c r="G14" s="44">
        <v>457</v>
      </c>
      <c r="H14" s="45">
        <v>1.0700218818380745</v>
      </c>
    </row>
    <row r="15" spans="1:8" x14ac:dyDescent="0.2">
      <c r="A15" s="16" t="s">
        <v>52</v>
      </c>
      <c r="B15" s="44">
        <v>2</v>
      </c>
      <c r="C15" s="44">
        <v>21</v>
      </c>
      <c r="D15" s="44">
        <v>0</v>
      </c>
      <c r="E15" s="44">
        <f t="shared" si="1"/>
        <v>23</v>
      </c>
      <c r="F15" s="44">
        <v>2</v>
      </c>
      <c r="G15" s="44">
        <v>13</v>
      </c>
      <c r="H15" s="45">
        <f t="shared" si="0"/>
        <v>1.7692307692307692</v>
      </c>
    </row>
    <row r="16" spans="1:8" x14ac:dyDescent="0.2">
      <c r="A16" s="16" t="s">
        <v>55</v>
      </c>
      <c r="B16" s="44">
        <v>28</v>
      </c>
      <c r="C16" s="44">
        <v>322</v>
      </c>
      <c r="D16" s="44">
        <v>0</v>
      </c>
      <c r="E16" s="44">
        <v>350</v>
      </c>
      <c r="F16" s="44">
        <v>19</v>
      </c>
      <c r="G16" s="44">
        <v>343</v>
      </c>
      <c r="H16" s="45">
        <v>1.0204081632653061</v>
      </c>
    </row>
    <row r="17" spans="1:8" x14ac:dyDescent="0.2">
      <c r="A17" s="16" t="s">
        <v>60</v>
      </c>
      <c r="B17" s="44">
        <v>1</v>
      </c>
      <c r="C17" s="44">
        <v>20</v>
      </c>
      <c r="D17" s="44">
        <v>0</v>
      </c>
      <c r="E17" s="44">
        <f t="shared" si="1"/>
        <v>21</v>
      </c>
      <c r="F17" s="44">
        <v>1</v>
      </c>
      <c r="G17" s="44">
        <v>16</v>
      </c>
      <c r="H17" s="45">
        <f t="shared" si="0"/>
        <v>1.3125</v>
      </c>
    </row>
    <row r="18" spans="1:8" x14ac:dyDescent="0.2">
      <c r="A18" s="16" t="s">
        <v>63</v>
      </c>
      <c r="B18" s="44">
        <v>0</v>
      </c>
      <c r="C18" s="44">
        <v>35</v>
      </c>
      <c r="D18" s="44">
        <v>0</v>
      </c>
      <c r="E18" s="44">
        <f t="shared" si="1"/>
        <v>35</v>
      </c>
      <c r="F18" s="44">
        <v>0</v>
      </c>
      <c r="G18" s="44">
        <v>37</v>
      </c>
      <c r="H18" s="45">
        <f t="shared" si="0"/>
        <v>0.94594594594594594</v>
      </c>
    </row>
    <row r="19" spans="1:8" x14ac:dyDescent="0.2">
      <c r="A19" s="16" t="s">
        <v>66</v>
      </c>
      <c r="B19" s="44">
        <v>9</v>
      </c>
      <c r="C19" s="44">
        <v>169</v>
      </c>
      <c r="D19" s="44">
        <v>0</v>
      </c>
      <c r="E19" s="44">
        <v>178</v>
      </c>
      <c r="F19" s="44">
        <v>8</v>
      </c>
      <c r="G19" s="44">
        <v>170</v>
      </c>
      <c r="H19" s="45">
        <v>1.0470588235294118</v>
      </c>
    </row>
    <row r="20" spans="1:8" x14ac:dyDescent="0.2">
      <c r="A20" s="16" t="s">
        <v>71</v>
      </c>
      <c r="B20" s="44">
        <v>8</v>
      </c>
      <c r="C20" s="44">
        <v>66</v>
      </c>
      <c r="D20" s="44">
        <v>0</v>
      </c>
      <c r="E20" s="44">
        <v>74</v>
      </c>
      <c r="F20" s="44">
        <v>6</v>
      </c>
      <c r="G20" s="44">
        <v>78</v>
      </c>
      <c r="H20" s="45">
        <v>0.94871794871794868</v>
      </c>
    </row>
    <row r="21" spans="1:8" x14ac:dyDescent="0.2">
      <c r="A21" s="16" t="s">
        <v>76</v>
      </c>
      <c r="B21" s="44">
        <v>6</v>
      </c>
      <c r="C21" s="44">
        <v>39</v>
      </c>
      <c r="D21" s="44">
        <v>0</v>
      </c>
      <c r="E21" s="44">
        <f t="shared" si="1"/>
        <v>45</v>
      </c>
      <c r="F21" s="44">
        <v>6</v>
      </c>
      <c r="G21" s="44">
        <v>49</v>
      </c>
      <c r="H21" s="45">
        <f t="shared" si="0"/>
        <v>0.91836734693877553</v>
      </c>
    </row>
    <row r="22" spans="1:8" x14ac:dyDescent="0.2">
      <c r="A22" s="16" t="s">
        <v>79</v>
      </c>
      <c r="B22" s="44">
        <v>0</v>
      </c>
      <c r="C22" s="44">
        <v>2</v>
      </c>
      <c r="D22" s="44">
        <v>0</v>
      </c>
      <c r="E22" s="44">
        <f t="shared" si="1"/>
        <v>2</v>
      </c>
      <c r="F22" s="44">
        <v>0</v>
      </c>
      <c r="G22" s="44">
        <v>2</v>
      </c>
      <c r="H22" s="45">
        <f t="shared" si="0"/>
        <v>1</v>
      </c>
    </row>
    <row r="23" spans="1:8" x14ac:dyDescent="0.2">
      <c r="A23" s="16" t="s">
        <v>82</v>
      </c>
      <c r="B23" s="44">
        <v>1</v>
      </c>
      <c r="C23" s="44">
        <v>4</v>
      </c>
      <c r="D23" s="44">
        <v>0</v>
      </c>
      <c r="E23" s="44">
        <f t="shared" si="1"/>
        <v>5</v>
      </c>
      <c r="F23" s="44">
        <v>0</v>
      </c>
      <c r="G23" s="44">
        <v>5</v>
      </c>
      <c r="H23" s="45">
        <f t="shared" si="0"/>
        <v>1</v>
      </c>
    </row>
    <row r="24" spans="1:8" x14ac:dyDescent="0.2">
      <c r="A24" s="16" t="s">
        <v>85</v>
      </c>
      <c r="B24" s="44">
        <v>11</v>
      </c>
      <c r="C24" s="44">
        <v>172</v>
      </c>
      <c r="D24" s="44">
        <v>0</v>
      </c>
      <c r="E24" s="44">
        <f t="shared" si="1"/>
        <v>183</v>
      </c>
      <c r="F24" s="44">
        <v>4</v>
      </c>
      <c r="G24" s="44">
        <v>157</v>
      </c>
      <c r="H24" s="45">
        <f t="shared" si="0"/>
        <v>1.1656050955414012</v>
      </c>
    </row>
    <row r="25" spans="1:8" x14ac:dyDescent="0.2">
      <c r="A25" s="16" t="s">
        <v>89</v>
      </c>
      <c r="B25" s="44">
        <v>6</v>
      </c>
      <c r="C25" s="44">
        <v>46</v>
      </c>
      <c r="D25" s="44">
        <v>0</v>
      </c>
      <c r="E25" s="44">
        <f t="shared" si="1"/>
        <v>52</v>
      </c>
      <c r="F25" s="44">
        <v>6</v>
      </c>
      <c r="G25" s="44">
        <v>49</v>
      </c>
      <c r="H25" s="45">
        <f t="shared" si="0"/>
        <v>1.0612244897959184</v>
      </c>
    </row>
    <row r="26" spans="1:8" x14ac:dyDescent="0.2">
      <c r="A26" s="16" t="s">
        <v>92</v>
      </c>
      <c r="B26" s="44">
        <v>3</v>
      </c>
      <c r="C26" s="44">
        <v>89</v>
      </c>
      <c r="D26" s="44">
        <v>0</v>
      </c>
      <c r="E26" s="44">
        <f t="shared" si="1"/>
        <v>92</v>
      </c>
      <c r="F26" s="44">
        <v>3</v>
      </c>
      <c r="G26" s="44">
        <v>110</v>
      </c>
      <c r="H26" s="45">
        <f t="shared" si="0"/>
        <v>0.83636363636363631</v>
      </c>
    </row>
    <row r="27" spans="1:8" x14ac:dyDescent="0.2">
      <c r="A27" s="16" t="s">
        <v>95</v>
      </c>
      <c r="B27" s="44">
        <v>1</v>
      </c>
      <c r="C27" s="44">
        <v>10</v>
      </c>
      <c r="D27" s="44">
        <v>0</v>
      </c>
      <c r="E27" s="44">
        <f t="shared" si="1"/>
        <v>11</v>
      </c>
      <c r="F27" s="44">
        <v>1</v>
      </c>
      <c r="G27" s="44">
        <v>10</v>
      </c>
      <c r="H27" s="45">
        <f t="shared" si="0"/>
        <v>1.1000000000000001</v>
      </c>
    </row>
    <row r="28" spans="1:8" x14ac:dyDescent="0.2">
      <c r="A28" s="16" t="s">
        <v>98</v>
      </c>
      <c r="B28" s="44">
        <v>3</v>
      </c>
      <c r="C28" s="44">
        <v>13</v>
      </c>
      <c r="D28" s="44">
        <v>0</v>
      </c>
      <c r="E28" s="44">
        <f t="shared" si="1"/>
        <v>16</v>
      </c>
      <c r="F28" s="44">
        <v>3</v>
      </c>
      <c r="G28" s="44">
        <v>17</v>
      </c>
      <c r="H28" s="45">
        <f t="shared" si="0"/>
        <v>0.94117647058823528</v>
      </c>
    </row>
    <row r="29" spans="1:8" x14ac:dyDescent="0.2">
      <c r="A29" s="16" t="s">
        <v>101</v>
      </c>
      <c r="B29" s="44">
        <v>2</v>
      </c>
      <c r="C29" s="44">
        <v>6</v>
      </c>
      <c r="D29" s="44">
        <v>0</v>
      </c>
      <c r="E29" s="44">
        <f t="shared" si="1"/>
        <v>8</v>
      </c>
      <c r="F29" s="44">
        <v>1</v>
      </c>
      <c r="G29" s="44">
        <v>9</v>
      </c>
      <c r="H29" s="45">
        <f t="shared" si="0"/>
        <v>0.88888888888888884</v>
      </c>
    </row>
    <row r="30" spans="1:8" x14ac:dyDescent="0.2">
      <c r="A30" s="16" t="s">
        <v>104</v>
      </c>
      <c r="B30" s="44">
        <v>1</v>
      </c>
      <c r="C30" s="44">
        <v>8</v>
      </c>
      <c r="D30" s="44">
        <v>0</v>
      </c>
      <c r="E30" s="44">
        <f t="shared" si="1"/>
        <v>9</v>
      </c>
      <c r="F30" s="44">
        <v>1</v>
      </c>
      <c r="G30" s="44">
        <v>9</v>
      </c>
      <c r="H30" s="45">
        <f t="shared" si="0"/>
        <v>1</v>
      </c>
    </row>
    <row r="31" spans="1:8" x14ac:dyDescent="0.2">
      <c r="A31" s="16" t="s">
        <v>107</v>
      </c>
      <c r="B31" s="44">
        <v>0</v>
      </c>
      <c r="C31" s="44">
        <v>27</v>
      </c>
      <c r="D31" s="44">
        <v>0</v>
      </c>
      <c r="E31" s="44">
        <f t="shared" si="1"/>
        <v>27</v>
      </c>
      <c r="F31" s="44">
        <v>0</v>
      </c>
      <c r="G31" s="44">
        <v>23</v>
      </c>
      <c r="H31" s="45">
        <f t="shared" si="0"/>
        <v>1.173913043478261</v>
      </c>
    </row>
    <row r="32" spans="1:8" x14ac:dyDescent="0.2">
      <c r="A32" s="16" t="s">
        <v>110</v>
      </c>
      <c r="B32" s="44">
        <v>2</v>
      </c>
      <c r="C32" s="44">
        <v>36</v>
      </c>
      <c r="D32" s="44">
        <v>0</v>
      </c>
      <c r="E32" s="44">
        <f t="shared" si="1"/>
        <v>38</v>
      </c>
      <c r="F32" s="44">
        <v>2</v>
      </c>
      <c r="G32" s="44">
        <v>38</v>
      </c>
      <c r="H32" s="45">
        <f t="shared" si="0"/>
        <v>1</v>
      </c>
    </row>
    <row r="33" spans="1:8" x14ac:dyDescent="0.2">
      <c r="A33" s="16" t="s">
        <v>113</v>
      </c>
      <c r="B33" s="44">
        <v>10</v>
      </c>
      <c r="C33" s="44">
        <v>90</v>
      </c>
      <c r="D33" s="44">
        <v>0</v>
      </c>
      <c r="E33" s="44">
        <f t="shared" si="1"/>
        <v>100</v>
      </c>
      <c r="F33" s="44">
        <v>6</v>
      </c>
      <c r="G33" s="44">
        <v>91</v>
      </c>
      <c r="H33" s="45">
        <f t="shared" si="0"/>
        <v>1.098901098901099</v>
      </c>
    </row>
    <row r="34" spans="1:8" x14ac:dyDescent="0.2">
      <c r="A34" s="16" t="s">
        <v>116</v>
      </c>
      <c r="B34" s="44">
        <v>0</v>
      </c>
      <c r="C34" s="44">
        <v>7</v>
      </c>
      <c r="D34" s="44">
        <v>0</v>
      </c>
      <c r="E34" s="44">
        <f t="shared" si="1"/>
        <v>7</v>
      </c>
      <c r="F34" s="44">
        <v>0</v>
      </c>
      <c r="G34" s="44">
        <v>5</v>
      </c>
      <c r="H34" s="45">
        <f t="shared" si="0"/>
        <v>1.4</v>
      </c>
    </row>
    <row r="35" spans="1:8" x14ac:dyDescent="0.2">
      <c r="A35" s="16" t="s">
        <v>119</v>
      </c>
      <c r="B35" s="44">
        <v>1</v>
      </c>
      <c r="C35" s="44">
        <v>7</v>
      </c>
      <c r="D35" s="44">
        <v>0</v>
      </c>
      <c r="E35" s="44">
        <f t="shared" si="1"/>
        <v>8</v>
      </c>
      <c r="F35" s="44">
        <v>1</v>
      </c>
      <c r="G35" s="44">
        <v>11</v>
      </c>
      <c r="H35" s="45">
        <f t="shared" si="0"/>
        <v>0.72727272727272729</v>
      </c>
    </row>
    <row r="36" spans="1:8" x14ac:dyDescent="0.2">
      <c r="A36" s="16" t="s">
        <v>122</v>
      </c>
      <c r="B36" s="44">
        <v>0</v>
      </c>
      <c r="C36" s="44">
        <v>115</v>
      </c>
      <c r="D36" s="44">
        <v>3</v>
      </c>
      <c r="E36" s="44">
        <v>118</v>
      </c>
      <c r="F36" s="44">
        <v>0</v>
      </c>
      <c r="G36" s="44">
        <v>125</v>
      </c>
      <c r="H36" s="45">
        <v>0.94399999999999995</v>
      </c>
    </row>
    <row r="37" spans="1:8" x14ac:dyDescent="0.2">
      <c r="A37" s="16" t="s">
        <v>127</v>
      </c>
      <c r="B37" s="44">
        <v>2</v>
      </c>
      <c r="C37" s="44">
        <v>37</v>
      </c>
      <c r="D37" s="44">
        <v>0</v>
      </c>
      <c r="E37" s="44">
        <f t="shared" si="1"/>
        <v>39</v>
      </c>
      <c r="F37" s="44">
        <v>1</v>
      </c>
      <c r="G37" s="44">
        <v>39</v>
      </c>
      <c r="H37" s="45">
        <f t="shared" si="0"/>
        <v>1</v>
      </c>
    </row>
    <row r="38" spans="1:8" x14ac:dyDescent="0.2">
      <c r="A38" s="16" t="s">
        <v>129</v>
      </c>
      <c r="B38" s="44">
        <v>2</v>
      </c>
      <c r="C38" s="44">
        <v>38</v>
      </c>
      <c r="D38" s="44">
        <v>0</v>
      </c>
      <c r="E38" s="44">
        <f t="shared" si="1"/>
        <v>40</v>
      </c>
      <c r="F38" s="44">
        <v>1</v>
      </c>
      <c r="G38" s="44">
        <v>34</v>
      </c>
      <c r="H38" s="45">
        <f t="shared" si="0"/>
        <v>1.1764705882352942</v>
      </c>
    </row>
    <row r="39" spans="1:8" x14ac:dyDescent="0.2">
      <c r="A39" s="16" t="s">
        <v>132</v>
      </c>
      <c r="B39" s="44">
        <v>2</v>
      </c>
      <c r="C39" s="44">
        <v>17</v>
      </c>
      <c r="D39" s="44">
        <v>0</v>
      </c>
      <c r="E39" s="44">
        <f t="shared" si="1"/>
        <v>19</v>
      </c>
      <c r="F39" s="44">
        <v>0</v>
      </c>
      <c r="G39" s="44">
        <v>19</v>
      </c>
      <c r="H39" s="45">
        <f t="shared" si="0"/>
        <v>1</v>
      </c>
    </row>
    <row r="40" spans="1:8" x14ac:dyDescent="0.2">
      <c r="A40" s="16" t="s">
        <v>135</v>
      </c>
      <c r="B40" s="44">
        <v>6</v>
      </c>
      <c r="C40" s="44">
        <v>79</v>
      </c>
      <c r="D40" s="44">
        <v>0</v>
      </c>
      <c r="E40" s="44">
        <f t="shared" si="1"/>
        <v>85</v>
      </c>
      <c r="F40" s="44">
        <v>0</v>
      </c>
      <c r="G40" s="44">
        <v>107</v>
      </c>
      <c r="H40" s="45">
        <f t="shared" si="0"/>
        <v>0.79439252336448596</v>
      </c>
    </row>
    <row r="41" spans="1:8" x14ac:dyDescent="0.2">
      <c r="A41" s="16" t="s">
        <v>138</v>
      </c>
      <c r="B41" s="44">
        <v>14</v>
      </c>
      <c r="C41" s="44">
        <v>89</v>
      </c>
      <c r="D41" s="44">
        <v>0</v>
      </c>
      <c r="E41" s="44">
        <f t="shared" si="1"/>
        <v>103</v>
      </c>
      <c r="F41" s="44">
        <v>9</v>
      </c>
      <c r="G41" s="44">
        <v>80</v>
      </c>
      <c r="H41" s="45">
        <f t="shared" si="0"/>
        <v>1.2875000000000001</v>
      </c>
    </row>
    <row r="42" spans="1:8" x14ac:dyDescent="0.2">
      <c r="A42" s="16" t="s">
        <v>141</v>
      </c>
      <c r="B42" s="44">
        <v>6</v>
      </c>
      <c r="C42" s="44">
        <v>71</v>
      </c>
      <c r="D42" s="44">
        <v>0</v>
      </c>
      <c r="E42" s="44">
        <f t="shared" si="1"/>
        <v>77</v>
      </c>
      <c r="F42" s="44">
        <v>5</v>
      </c>
      <c r="G42" s="44">
        <v>71</v>
      </c>
      <c r="H42" s="45">
        <f t="shared" si="0"/>
        <v>1.0845070422535212</v>
      </c>
    </row>
    <row r="43" spans="1:8" x14ac:dyDescent="0.2">
      <c r="A43" s="16" t="s">
        <v>144</v>
      </c>
      <c r="B43" s="44">
        <v>3</v>
      </c>
      <c r="C43" s="44">
        <v>28</v>
      </c>
      <c r="D43" s="44">
        <v>0</v>
      </c>
      <c r="E43" s="44">
        <f t="shared" si="1"/>
        <v>31</v>
      </c>
      <c r="F43" s="44">
        <v>3</v>
      </c>
      <c r="G43" s="44">
        <v>34</v>
      </c>
      <c r="H43" s="45">
        <f t="shared" si="0"/>
        <v>0.91176470588235292</v>
      </c>
    </row>
    <row r="44" spans="1:8" x14ac:dyDescent="0.2">
      <c r="A44" s="16" t="s">
        <v>147</v>
      </c>
      <c r="B44" s="44">
        <v>5</v>
      </c>
      <c r="C44" s="44">
        <v>29</v>
      </c>
      <c r="D44" s="44">
        <v>0</v>
      </c>
      <c r="E44" s="44">
        <v>34</v>
      </c>
      <c r="F44" s="44">
        <v>0</v>
      </c>
      <c r="G44" s="44">
        <v>36</v>
      </c>
      <c r="H44" s="45">
        <v>0.94444444444444442</v>
      </c>
    </row>
    <row r="45" spans="1:8" x14ac:dyDescent="0.2">
      <c r="A45" s="16" t="s">
        <v>152</v>
      </c>
      <c r="B45" s="44">
        <v>5</v>
      </c>
      <c r="C45" s="44">
        <v>59</v>
      </c>
      <c r="D45" s="44">
        <v>0</v>
      </c>
      <c r="E45" s="44">
        <f t="shared" si="1"/>
        <v>64</v>
      </c>
      <c r="F45" s="44">
        <v>4</v>
      </c>
      <c r="G45" s="44">
        <v>51</v>
      </c>
      <c r="H45" s="45">
        <f t="shared" si="0"/>
        <v>1.2549019607843137</v>
      </c>
    </row>
    <row r="46" spans="1:8" x14ac:dyDescent="0.2">
      <c r="A46" s="16" t="s">
        <v>155</v>
      </c>
      <c r="B46" s="44">
        <v>0</v>
      </c>
      <c r="C46" s="44">
        <v>40</v>
      </c>
      <c r="D46" s="44">
        <v>0</v>
      </c>
      <c r="E46" s="44">
        <v>40</v>
      </c>
      <c r="F46" s="44">
        <v>0</v>
      </c>
      <c r="G46" s="44">
        <v>35</v>
      </c>
      <c r="H46" s="45">
        <v>1.1428571428571428</v>
      </c>
    </row>
    <row r="47" spans="1:8" x14ac:dyDescent="0.2">
      <c r="A47" s="16" t="s">
        <v>160</v>
      </c>
      <c r="B47" s="44">
        <v>4</v>
      </c>
      <c r="C47" s="44">
        <v>36</v>
      </c>
      <c r="D47" s="44">
        <v>0</v>
      </c>
      <c r="E47" s="44">
        <f t="shared" si="1"/>
        <v>40</v>
      </c>
      <c r="F47" s="44">
        <v>2</v>
      </c>
      <c r="G47" s="44">
        <v>28</v>
      </c>
      <c r="H47" s="45">
        <f t="shared" si="0"/>
        <v>1.4285714285714286</v>
      </c>
    </row>
    <row r="48" spans="1:8" x14ac:dyDescent="0.2">
      <c r="A48" s="16" t="s">
        <v>163</v>
      </c>
      <c r="B48" s="44">
        <v>1</v>
      </c>
      <c r="C48" s="44">
        <v>58</v>
      </c>
      <c r="D48" s="44">
        <v>0</v>
      </c>
      <c r="E48" s="44">
        <f t="shared" si="1"/>
        <v>59</v>
      </c>
      <c r="F48" s="44">
        <v>1</v>
      </c>
      <c r="G48" s="44">
        <v>50</v>
      </c>
      <c r="H48" s="45">
        <f t="shared" si="0"/>
        <v>1.18</v>
      </c>
    </row>
    <row r="49" spans="1:8" x14ac:dyDescent="0.2">
      <c r="A49" s="16" t="s">
        <v>166</v>
      </c>
      <c r="B49" s="44">
        <v>8</v>
      </c>
      <c r="C49" s="44">
        <v>151</v>
      </c>
      <c r="D49" s="44">
        <v>0</v>
      </c>
      <c r="E49" s="44">
        <f t="shared" si="1"/>
        <v>159</v>
      </c>
      <c r="F49" s="44">
        <v>3</v>
      </c>
      <c r="G49" s="44">
        <v>82</v>
      </c>
      <c r="H49" s="45">
        <f t="shared" si="0"/>
        <v>1.9390243902439024</v>
      </c>
    </row>
    <row r="50" spans="1:8" x14ac:dyDescent="0.2">
      <c r="A50" s="16" t="s">
        <v>169</v>
      </c>
      <c r="B50" s="44">
        <v>1</v>
      </c>
      <c r="C50" s="44">
        <v>22</v>
      </c>
      <c r="D50" s="44">
        <v>0</v>
      </c>
      <c r="E50" s="44">
        <f t="shared" si="1"/>
        <v>23</v>
      </c>
      <c r="F50" s="44">
        <v>1</v>
      </c>
      <c r="G50" s="44">
        <v>22</v>
      </c>
      <c r="H50" s="45">
        <f t="shared" si="0"/>
        <v>1.0454545454545454</v>
      </c>
    </row>
    <row r="51" spans="1:8" x14ac:dyDescent="0.2">
      <c r="A51" s="16" t="s">
        <v>172</v>
      </c>
      <c r="B51" s="44">
        <v>9</v>
      </c>
      <c r="C51" s="44">
        <v>106</v>
      </c>
      <c r="D51" s="44">
        <v>0</v>
      </c>
      <c r="E51" s="44">
        <f t="shared" si="1"/>
        <v>115</v>
      </c>
      <c r="F51" s="44">
        <v>2</v>
      </c>
      <c r="G51" s="44">
        <v>127</v>
      </c>
      <c r="H51" s="45">
        <f t="shared" si="0"/>
        <v>0.90551181102362199</v>
      </c>
    </row>
    <row r="52" spans="1:8" x14ac:dyDescent="0.2">
      <c r="A52" s="16" t="s">
        <v>174</v>
      </c>
      <c r="B52" s="44">
        <v>2</v>
      </c>
      <c r="C52" s="44">
        <v>21</v>
      </c>
      <c r="D52" s="44">
        <v>0</v>
      </c>
      <c r="E52" s="44">
        <f t="shared" si="1"/>
        <v>23</v>
      </c>
      <c r="F52" s="44">
        <v>0</v>
      </c>
      <c r="G52" s="44">
        <v>21</v>
      </c>
      <c r="H52" s="45">
        <f t="shared" si="0"/>
        <v>1.0952380952380953</v>
      </c>
    </row>
    <row r="53" spans="1:8" x14ac:dyDescent="0.2">
      <c r="A53" s="16" t="s">
        <v>177</v>
      </c>
      <c r="B53" s="44">
        <v>1</v>
      </c>
      <c r="C53" s="44">
        <v>20</v>
      </c>
      <c r="D53" s="44">
        <v>0</v>
      </c>
      <c r="E53" s="44">
        <f t="shared" si="1"/>
        <v>21</v>
      </c>
      <c r="F53" s="44">
        <v>0</v>
      </c>
      <c r="G53" s="44">
        <v>22</v>
      </c>
      <c r="H53" s="45">
        <f t="shared" si="0"/>
        <v>0.95454545454545459</v>
      </c>
    </row>
    <row r="54" spans="1:8" x14ac:dyDescent="0.2">
      <c r="A54" s="16" t="s">
        <v>180</v>
      </c>
      <c r="B54" s="44">
        <v>71</v>
      </c>
      <c r="C54" s="44">
        <v>3315</v>
      </c>
      <c r="D54" s="44">
        <v>0</v>
      </c>
      <c r="E54" s="44">
        <v>3386</v>
      </c>
      <c r="F54" s="44">
        <v>18</v>
      </c>
      <c r="G54" s="44">
        <v>3261</v>
      </c>
      <c r="H54" s="45">
        <v>1.0383318000613309</v>
      </c>
    </row>
    <row r="55" spans="1:8" x14ac:dyDescent="0.2">
      <c r="A55" s="16" t="s">
        <v>208</v>
      </c>
      <c r="B55" s="44">
        <v>1</v>
      </c>
      <c r="C55" s="44">
        <v>36</v>
      </c>
      <c r="D55" s="44">
        <v>0</v>
      </c>
      <c r="E55" s="44">
        <f t="shared" ref="E55:E73" si="2">SUM(B55:D55)</f>
        <v>37</v>
      </c>
      <c r="F55" s="44">
        <v>0</v>
      </c>
      <c r="G55" s="44">
        <v>39</v>
      </c>
      <c r="H55" s="45">
        <f t="shared" ref="H55:H75" si="3">E55/G55</f>
        <v>0.94871794871794868</v>
      </c>
    </row>
    <row r="56" spans="1:8" x14ac:dyDescent="0.2">
      <c r="A56" s="16" t="s">
        <v>210</v>
      </c>
      <c r="B56" s="44">
        <v>1</v>
      </c>
      <c r="C56" s="44">
        <v>27</v>
      </c>
      <c r="D56" s="44">
        <v>0</v>
      </c>
      <c r="E56" s="44">
        <v>28</v>
      </c>
      <c r="F56" s="44">
        <v>1</v>
      </c>
      <c r="G56" s="44">
        <v>19</v>
      </c>
      <c r="H56" s="45">
        <v>1.4736842105263157</v>
      </c>
    </row>
    <row r="57" spans="1:8" x14ac:dyDescent="0.2">
      <c r="A57" s="16" t="s">
        <v>213</v>
      </c>
      <c r="B57" s="44">
        <v>2</v>
      </c>
      <c r="C57" s="44">
        <v>54</v>
      </c>
      <c r="D57" s="44">
        <v>0</v>
      </c>
      <c r="E57" s="44">
        <f t="shared" si="2"/>
        <v>56</v>
      </c>
      <c r="F57" s="44">
        <v>0</v>
      </c>
      <c r="G57" s="44">
        <v>51</v>
      </c>
      <c r="H57" s="45">
        <f t="shared" si="3"/>
        <v>1.0980392156862746</v>
      </c>
    </row>
    <row r="58" spans="1:8" x14ac:dyDescent="0.2">
      <c r="A58" s="16" t="s">
        <v>216</v>
      </c>
      <c r="B58" s="44">
        <v>1</v>
      </c>
      <c r="C58" s="44">
        <v>76</v>
      </c>
      <c r="D58" s="44">
        <v>0</v>
      </c>
      <c r="E58" s="44">
        <v>77</v>
      </c>
      <c r="F58" s="44">
        <v>1</v>
      </c>
      <c r="G58" s="44">
        <v>51</v>
      </c>
      <c r="H58" s="45">
        <v>1.5098039215686274</v>
      </c>
    </row>
    <row r="59" spans="1:8" x14ac:dyDescent="0.2">
      <c r="A59" s="16" t="s">
        <v>219</v>
      </c>
      <c r="B59" s="44">
        <v>3</v>
      </c>
      <c r="C59" s="44">
        <v>233</v>
      </c>
      <c r="D59" s="44">
        <v>0</v>
      </c>
      <c r="E59" s="44">
        <v>236</v>
      </c>
      <c r="F59" s="44">
        <v>3</v>
      </c>
      <c r="G59" s="44">
        <v>188</v>
      </c>
      <c r="H59" s="45">
        <v>1.2553191489361701</v>
      </c>
    </row>
    <row r="60" spans="1:8" x14ac:dyDescent="0.2">
      <c r="A60" s="16" t="s">
        <v>224</v>
      </c>
      <c r="B60" s="44">
        <v>5</v>
      </c>
      <c r="C60" s="44">
        <v>60</v>
      </c>
      <c r="D60" s="44">
        <v>0</v>
      </c>
      <c r="E60" s="44">
        <f t="shared" si="2"/>
        <v>65</v>
      </c>
      <c r="F60" s="44">
        <v>5</v>
      </c>
      <c r="G60" s="44">
        <v>62</v>
      </c>
      <c r="H60" s="45">
        <f t="shared" si="3"/>
        <v>1.0483870967741935</v>
      </c>
    </row>
    <row r="61" spans="1:8" x14ac:dyDescent="0.2">
      <c r="A61" s="16" t="s">
        <v>227</v>
      </c>
      <c r="B61" s="44">
        <v>7</v>
      </c>
      <c r="C61" s="44">
        <v>23</v>
      </c>
      <c r="D61" s="44">
        <v>0</v>
      </c>
      <c r="E61" s="44">
        <f t="shared" si="2"/>
        <v>30</v>
      </c>
      <c r="F61" s="44">
        <v>7</v>
      </c>
      <c r="G61" s="44">
        <v>22</v>
      </c>
      <c r="H61" s="45">
        <f t="shared" si="3"/>
        <v>1.3636363636363635</v>
      </c>
    </row>
    <row r="62" spans="1:8" x14ac:dyDescent="0.2">
      <c r="A62" s="16" t="s">
        <v>230</v>
      </c>
      <c r="B62" s="44">
        <v>14</v>
      </c>
      <c r="C62" s="44">
        <v>265</v>
      </c>
      <c r="D62" s="44">
        <v>0</v>
      </c>
      <c r="E62" s="44">
        <f t="shared" si="2"/>
        <v>279</v>
      </c>
      <c r="F62" s="44">
        <v>0</v>
      </c>
      <c r="G62" s="44">
        <v>192</v>
      </c>
      <c r="H62" s="45">
        <f t="shared" si="3"/>
        <v>1.453125</v>
      </c>
    </row>
    <row r="63" spans="1:8" x14ac:dyDescent="0.2">
      <c r="A63" s="16" t="s">
        <v>233</v>
      </c>
      <c r="B63" s="44">
        <v>3</v>
      </c>
      <c r="C63" s="44">
        <v>47</v>
      </c>
      <c r="D63" s="44">
        <v>0</v>
      </c>
      <c r="E63" s="44">
        <f t="shared" si="2"/>
        <v>50</v>
      </c>
      <c r="F63" s="44">
        <v>2</v>
      </c>
      <c r="G63" s="44">
        <v>20</v>
      </c>
      <c r="H63" s="45">
        <f t="shared" si="3"/>
        <v>2.5</v>
      </c>
    </row>
    <row r="64" spans="1:8" x14ac:dyDescent="0.2">
      <c r="A64" s="16" t="s">
        <v>239</v>
      </c>
      <c r="B64" s="44">
        <v>6</v>
      </c>
      <c r="C64" s="44">
        <v>107</v>
      </c>
      <c r="D64" s="44">
        <v>0</v>
      </c>
      <c r="E64" s="44">
        <f t="shared" si="2"/>
        <v>113</v>
      </c>
      <c r="F64" s="44">
        <v>5</v>
      </c>
      <c r="G64" s="44">
        <v>119</v>
      </c>
      <c r="H64" s="45">
        <f t="shared" si="3"/>
        <v>0.94957983193277307</v>
      </c>
    </row>
    <row r="65" spans="1:10" x14ac:dyDescent="0.2">
      <c r="A65" s="16" t="s">
        <v>242</v>
      </c>
      <c r="B65" s="44">
        <v>1</v>
      </c>
      <c r="C65" s="44">
        <v>77</v>
      </c>
      <c r="D65" s="44">
        <v>0</v>
      </c>
      <c r="E65" s="44">
        <f t="shared" si="2"/>
        <v>78</v>
      </c>
      <c r="F65" s="44">
        <v>0</v>
      </c>
      <c r="G65" s="44">
        <v>102</v>
      </c>
      <c r="H65" s="45">
        <f t="shared" si="3"/>
        <v>0.76470588235294112</v>
      </c>
    </row>
    <row r="66" spans="1:10" x14ac:dyDescent="0.2">
      <c r="A66" s="16" t="s">
        <v>246</v>
      </c>
      <c r="B66" s="44">
        <v>6</v>
      </c>
      <c r="C66" s="44">
        <v>81</v>
      </c>
      <c r="D66" s="44">
        <v>0</v>
      </c>
      <c r="E66" s="44">
        <f t="shared" si="2"/>
        <v>87</v>
      </c>
      <c r="F66" s="44">
        <v>2</v>
      </c>
      <c r="G66" s="44">
        <v>90</v>
      </c>
      <c r="H66" s="45">
        <f t="shared" si="3"/>
        <v>0.96666666666666667</v>
      </c>
    </row>
    <row r="67" spans="1:10" x14ac:dyDescent="0.2">
      <c r="A67" s="16" t="s">
        <v>249</v>
      </c>
      <c r="B67" s="44">
        <v>14</v>
      </c>
      <c r="C67" s="44">
        <v>50</v>
      </c>
      <c r="D67" s="44">
        <v>0</v>
      </c>
      <c r="E67" s="44">
        <f t="shared" si="2"/>
        <v>64</v>
      </c>
      <c r="F67" s="44">
        <v>6</v>
      </c>
      <c r="G67" s="44">
        <v>70</v>
      </c>
      <c r="H67" s="45">
        <f t="shared" si="3"/>
        <v>0.91428571428571426</v>
      </c>
    </row>
    <row r="68" spans="1:10" x14ac:dyDescent="0.2">
      <c r="A68" s="16" t="s">
        <v>252</v>
      </c>
      <c r="B68" s="44">
        <v>5</v>
      </c>
      <c r="C68" s="44">
        <v>70</v>
      </c>
      <c r="D68" s="44">
        <v>0</v>
      </c>
      <c r="E68" s="44">
        <f t="shared" si="2"/>
        <v>75</v>
      </c>
      <c r="F68" s="44">
        <v>1</v>
      </c>
      <c r="G68" s="44">
        <v>78</v>
      </c>
      <c r="H68" s="45">
        <f t="shared" si="3"/>
        <v>0.96153846153846156</v>
      </c>
    </row>
    <row r="69" spans="1:10" x14ac:dyDescent="0.2">
      <c r="A69" s="16" t="s">
        <v>255</v>
      </c>
      <c r="B69" s="44">
        <v>1</v>
      </c>
      <c r="C69" s="44">
        <v>14</v>
      </c>
      <c r="D69" s="44">
        <v>0</v>
      </c>
      <c r="E69" s="44">
        <f t="shared" si="2"/>
        <v>15</v>
      </c>
      <c r="F69" s="44">
        <v>1</v>
      </c>
      <c r="G69" s="44">
        <v>15</v>
      </c>
      <c r="H69" s="45">
        <f t="shared" si="3"/>
        <v>1</v>
      </c>
    </row>
    <row r="70" spans="1:10" x14ac:dyDescent="0.2">
      <c r="A70" s="16" t="s">
        <v>258</v>
      </c>
      <c r="B70" s="44">
        <v>101</v>
      </c>
      <c r="C70" s="44">
        <v>1612</v>
      </c>
      <c r="D70" s="44">
        <v>1</v>
      </c>
      <c r="E70" s="44">
        <v>1714</v>
      </c>
      <c r="F70" s="44">
        <v>59</v>
      </c>
      <c r="G70" s="44">
        <v>1772</v>
      </c>
      <c r="H70" s="45">
        <v>0.96726862302483074</v>
      </c>
    </row>
    <row r="71" spans="1:10" x14ac:dyDescent="0.2">
      <c r="A71" s="16" t="s">
        <v>269</v>
      </c>
      <c r="B71" s="44">
        <v>3</v>
      </c>
      <c r="C71" s="44">
        <v>77</v>
      </c>
      <c r="D71" s="44">
        <v>0</v>
      </c>
      <c r="E71" s="44">
        <v>80</v>
      </c>
      <c r="F71" s="44">
        <v>2</v>
      </c>
      <c r="G71" s="44">
        <v>76</v>
      </c>
      <c r="H71" s="45">
        <v>1.0526315789473684</v>
      </c>
    </row>
    <row r="72" spans="1:10" x14ac:dyDescent="0.2">
      <c r="A72" s="16" t="s">
        <v>273</v>
      </c>
      <c r="B72" s="44">
        <v>6</v>
      </c>
      <c r="C72" s="44">
        <v>100</v>
      </c>
      <c r="D72" s="44">
        <v>0</v>
      </c>
      <c r="E72" s="44">
        <f t="shared" si="2"/>
        <v>106</v>
      </c>
      <c r="F72" s="44">
        <v>3</v>
      </c>
      <c r="G72" s="44">
        <v>112</v>
      </c>
      <c r="H72" s="45">
        <f t="shared" si="3"/>
        <v>0.9464285714285714</v>
      </c>
    </row>
    <row r="73" spans="1:10" x14ac:dyDescent="0.2">
      <c r="A73" s="16" t="s">
        <v>276</v>
      </c>
      <c r="B73" s="44">
        <v>1</v>
      </c>
      <c r="C73" s="44">
        <v>21</v>
      </c>
      <c r="D73" s="44">
        <v>0</v>
      </c>
      <c r="E73" s="44">
        <f t="shared" si="2"/>
        <v>22</v>
      </c>
      <c r="F73" s="44">
        <v>0</v>
      </c>
      <c r="G73" s="44">
        <v>23</v>
      </c>
      <c r="H73" s="45">
        <f t="shared" si="3"/>
        <v>0.95652173913043481</v>
      </c>
    </row>
    <row r="74" spans="1:10" ht="13.5" thickBot="1" x14ac:dyDescent="0.25">
      <c r="A74" s="16" t="s">
        <v>279</v>
      </c>
      <c r="B74" s="44">
        <v>3</v>
      </c>
      <c r="C74" s="44">
        <v>47</v>
      </c>
      <c r="D74" s="44">
        <v>0</v>
      </c>
      <c r="E74" s="44">
        <v>50</v>
      </c>
      <c r="F74" s="44">
        <v>1</v>
      </c>
      <c r="G74" s="44">
        <v>48</v>
      </c>
      <c r="H74" s="45">
        <v>1.0416666666666667</v>
      </c>
    </row>
    <row r="75" spans="1:10" ht="13.5" thickTop="1" x14ac:dyDescent="0.2">
      <c r="A75" s="32" t="s">
        <v>481</v>
      </c>
      <c r="B75" s="46">
        <f>SUM(B3:B74)</f>
        <v>530</v>
      </c>
      <c r="C75" s="46">
        <f>SUM(C3:C74)</f>
        <v>9710</v>
      </c>
      <c r="D75" s="46">
        <f>SUM(D3:D74)</f>
        <v>14</v>
      </c>
      <c r="E75" s="46">
        <f t="shared" ref="E75" si="4">B75+C75+D75</f>
        <v>10254</v>
      </c>
      <c r="F75" s="46">
        <f>SUM(F3:F74)</f>
        <v>287</v>
      </c>
      <c r="G75" s="46">
        <f>SUM(G3:G74)</f>
        <v>9737</v>
      </c>
      <c r="H75" s="47">
        <f t="shared" si="3"/>
        <v>1.0530964362740063</v>
      </c>
    </row>
    <row r="77" spans="1:10" s="14" customFormat="1" ht="14.25" x14ac:dyDescent="0.2">
      <c r="A77" s="13" t="s">
        <v>452</v>
      </c>
      <c r="B77" s="13"/>
      <c r="C77" s="13"/>
      <c r="D77" s="48"/>
      <c r="E77" s="48"/>
      <c r="F77" s="48"/>
      <c r="G77" s="48"/>
      <c r="H77" s="48"/>
      <c r="I77" s="48"/>
      <c r="J77" s="49"/>
    </row>
    <row r="78" spans="1:10" s="14" customFormat="1" ht="14.25" x14ac:dyDescent="0.2">
      <c r="A78" s="17"/>
      <c r="B78" s="17"/>
      <c r="C78" s="17"/>
      <c r="D78" s="50"/>
      <c r="E78" s="50"/>
      <c r="F78" s="50"/>
      <c r="G78" s="50"/>
      <c r="H78" s="50"/>
      <c r="I78" s="50"/>
      <c r="J78" s="51"/>
    </row>
    <row r="79" spans="1:10" x14ac:dyDescent="0.2">
      <c r="A79" s="13" t="s">
        <v>283</v>
      </c>
      <c r="B79" s="13"/>
      <c r="C79" s="13"/>
      <c r="D79" s="48"/>
      <c r="E79" s="48"/>
      <c r="F79" s="48"/>
      <c r="G79" s="48"/>
      <c r="H79" s="48"/>
      <c r="I79" s="48"/>
      <c r="J79" s="49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118"/>
  <sheetViews>
    <sheetView topLeftCell="A69" workbookViewId="0">
      <selection activeCell="L116" sqref="L116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42" s="2" customFormat="1" x14ac:dyDescent="0.2">
      <c r="A1" s="39"/>
      <c r="B1" s="39"/>
      <c r="C1" s="39"/>
      <c r="D1" s="121">
        <v>44986</v>
      </c>
      <c r="E1" s="121"/>
      <c r="F1" s="121"/>
      <c r="G1" s="121"/>
      <c r="H1" s="121"/>
      <c r="I1" s="121"/>
      <c r="J1" s="40"/>
    </row>
    <row r="2" spans="1:42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42" x14ac:dyDescent="0.2">
      <c r="A3" s="16" t="s">
        <v>9</v>
      </c>
      <c r="B3" s="16" t="s">
        <v>10</v>
      </c>
      <c r="C3" s="16" t="s">
        <v>11</v>
      </c>
      <c r="D3" s="44">
        <v>4</v>
      </c>
      <c r="E3" s="44">
        <v>26</v>
      </c>
      <c r="F3" s="44">
        <v>0</v>
      </c>
      <c r="G3" s="44">
        <f>SUM(D3:F3)</f>
        <v>30</v>
      </c>
      <c r="H3" s="44">
        <v>0</v>
      </c>
      <c r="I3" s="44">
        <v>31</v>
      </c>
      <c r="J3" s="45">
        <f t="shared" ref="J3:J75" si="0">G3/I3</f>
        <v>0.967741935483871</v>
      </c>
    </row>
    <row r="4" spans="1:42" x14ac:dyDescent="0.2">
      <c r="A4" s="16" t="s">
        <v>12</v>
      </c>
      <c r="B4" s="16" t="s">
        <v>13</v>
      </c>
      <c r="C4" s="16" t="s">
        <v>13</v>
      </c>
      <c r="D4" s="44">
        <v>3</v>
      </c>
      <c r="E4" s="44">
        <v>26</v>
      </c>
      <c r="F4" s="44">
        <v>0</v>
      </c>
      <c r="G4" s="44">
        <f t="shared" ref="G4:G76" si="1">SUM(D4:F4)</f>
        <v>29</v>
      </c>
      <c r="H4" s="44">
        <v>3</v>
      </c>
      <c r="I4" s="44">
        <v>17</v>
      </c>
      <c r="J4" s="45">
        <f t="shared" si="0"/>
        <v>1.7058823529411764</v>
      </c>
    </row>
    <row r="5" spans="1:42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9</v>
      </c>
      <c r="F5" s="44">
        <v>0</v>
      </c>
      <c r="G5" s="44">
        <f t="shared" si="1"/>
        <v>9</v>
      </c>
      <c r="H5" s="44">
        <v>0</v>
      </c>
      <c r="I5" s="44">
        <v>9</v>
      </c>
      <c r="J5" s="45">
        <f t="shared" si="0"/>
        <v>1</v>
      </c>
    </row>
    <row r="6" spans="1:42" x14ac:dyDescent="0.2">
      <c r="A6" s="16" t="s">
        <v>16</v>
      </c>
      <c r="B6" s="16" t="s">
        <v>17</v>
      </c>
      <c r="C6" s="16" t="s">
        <v>18</v>
      </c>
      <c r="D6" s="44">
        <v>2</v>
      </c>
      <c r="E6" s="44">
        <v>20</v>
      </c>
      <c r="F6" s="44">
        <v>0</v>
      </c>
      <c r="G6" s="44">
        <f t="shared" si="1"/>
        <v>22</v>
      </c>
      <c r="H6" s="44">
        <v>0</v>
      </c>
      <c r="I6" s="44">
        <v>20</v>
      </c>
      <c r="J6" s="45">
        <f t="shared" si="0"/>
        <v>1.1000000000000001</v>
      </c>
    </row>
    <row r="7" spans="1:42" x14ac:dyDescent="0.2">
      <c r="A7" s="16" t="s">
        <v>19</v>
      </c>
      <c r="B7" s="16" t="s">
        <v>17</v>
      </c>
      <c r="C7" s="16" t="s">
        <v>20</v>
      </c>
      <c r="D7" s="44">
        <v>4</v>
      </c>
      <c r="E7" s="44">
        <v>58</v>
      </c>
      <c r="F7" s="44">
        <v>0</v>
      </c>
      <c r="G7" s="44">
        <f t="shared" si="1"/>
        <v>62</v>
      </c>
      <c r="H7" s="44">
        <v>0</v>
      </c>
      <c r="I7" s="44">
        <v>57</v>
      </c>
      <c r="J7" s="45">
        <f t="shared" si="0"/>
        <v>1.0877192982456141</v>
      </c>
    </row>
    <row r="8" spans="1:42" s="15" customFormat="1" x14ac:dyDescent="0.2">
      <c r="A8" s="16" t="s">
        <v>21</v>
      </c>
      <c r="B8" s="16" t="s">
        <v>22</v>
      </c>
      <c r="C8" s="16" t="s">
        <v>23</v>
      </c>
      <c r="D8" s="44">
        <v>1</v>
      </c>
      <c r="E8" s="44">
        <v>23</v>
      </c>
      <c r="F8" s="44">
        <v>1</v>
      </c>
      <c r="G8" s="44">
        <f t="shared" si="1"/>
        <v>25</v>
      </c>
      <c r="H8" s="44">
        <v>1</v>
      </c>
      <c r="I8" s="44">
        <v>16</v>
      </c>
      <c r="J8" s="45">
        <f t="shared" si="0"/>
        <v>1.5625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x14ac:dyDescent="0.2">
      <c r="A9" s="16" t="s">
        <v>24</v>
      </c>
      <c r="B9" s="16" t="s">
        <v>25</v>
      </c>
      <c r="C9" s="16" t="s">
        <v>26</v>
      </c>
      <c r="D9" s="44">
        <v>5</v>
      </c>
      <c r="E9" s="44">
        <v>105</v>
      </c>
      <c r="F9" s="44">
        <v>0</v>
      </c>
      <c r="G9" s="44">
        <f t="shared" si="1"/>
        <v>110</v>
      </c>
      <c r="H9" s="44">
        <v>4</v>
      </c>
      <c r="I9" s="44">
        <v>79</v>
      </c>
      <c r="J9" s="45">
        <f t="shared" si="0"/>
        <v>1.3924050632911393</v>
      </c>
    </row>
    <row r="10" spans="1:42" s="15" customFormat="1" x14ac:dyDescent="0.2">
      <c r="A10" s="16" t="s">
        <v>27</v>
      </c>
      <c r="B10" s="16" t="s">
        <v>28</v>
      </c>
      <c r="C10" s="16" t="s">
        <v>29</v>
      </c>
      <c r="D10" s="44">
        <v>1</v>
      </c>
      <c r="E10" s="44">
        <v>23</v>
      </c>
      <c r="F10" s="44">
        <v>0</v>
      </c>
      <c r="G10" s="44">
        <f t="shared" si="1"/>
        <v>24</v>
      </c>
      <c r="H10" s="44">
        <v>1</v>
      </c>
      <c r="I10" s="44">
        <v>22</v>
      </c>
      <c r="J10" s="45">
        <f t="shared" si="0"/>
        <v>1.0909090909090908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x14ac:dyDescent="0.2">
      <c r="A11" s="16" t="s">
        <v>30</v>
      </c>
      <c r="B11" s="16" t="s">
        <v>31</v>
      </c>
      <c r="C11" s="16" t="s">
        <v>32</v>
      </c>
      <c r="D11" s="44">
        <v>8</v>
      </c>
      <c r="E11" s="44">
        <v>113</v>
      </c>
      <c r="F11" s="44">
        <v>11</v>
      </c>
      <c r="G11" s="44">
        <f t="shared" si="1"/>
        <v>132</v>
      </c>
      <c r="H11" s="44">
        <v>7</v>
      </c>
      <c r="I11" s="44">
        <v>58</v>
      </c>
      <c r="J11" s="45">
        <f t="shared" si="0"/>
        <v>2.2758620689655173</v>
      </c>
    </row>
    <row r="12" spans="1:42" s="15" customFormat="1" x14ac:dyDescent="0.2">
      <c r="A12" s="16" t="s">
        <v>33</v>
      </c>
      <c r="B12" s="16" t="s">
        <v>31</v>
      </c>
      <c r="C12" s="16" t="s">
        <v>34</v>
      </c>
      <c r="D12" s="44">
        <v>32</v>
      </c>
      <c r="E12" s="44">
        <v>325</v>
      </c>
      <c r="F12" s="44">
        <v>5</v>
      </c>
      <c r="G12" s="44">
        <f t="shared" si="1"/>
        <v>362</v>
      </c>
      <c r="H12" s="44">
        <v>22</v>
      </c>
      <c r="I12" s="44">
        <v>184</v>
      </c>
      <c r="J12" s="45">
        <f t="shared" si="0"/>
        <v>1.9673913043478262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x14ac:dyDescent="0.2">
      <c r="A13" s="16" t="s">
        <v>35</v>
      </c>
      <c r="B13" s="16" t="s">
        <v>36</v>
      </c>
      <c r="C13" s="16" t="s">
        <v>37</v>
      </c>
      <c r="D13" s="44">
        <v>5</v>
      </c>
      <c r="E13" s="44">
        <v>79</v>
      </c>
      <c r="F13" s="44">
        <v>0</v>
      </c>
      <c r="G13" s="44">
        <f t="shared" si="1"/>
        <v>84</v>
      </c>
      <c r="H13" s="44">
        <v>4</v>
      </c>
      <c r="I13" s="44">
        <v>71</v>
      </c>
      <c r="J13" s="45">
        <f t="shared" si="0"/>
        <v>1.1830985915492958</v>
      </c>
    </row>
    <row r="14" spans="1:42" s="15" customFormat="1" x14ac:dyDescent="0.2">
      <c r="A14" s="16" t="s">
        <v>38</v>
      </c>
      <c r="B14" s="16" t="s">
        <v>36</v>
      </c>
      <c r="C14" s="16" t="s">
        <v>39</v>
      </c>
      <c r="D14" s="44">
        <v>2</v>
      </c>
      <c r="E14" s="44">
        <v>4</v>
      </c>
      <c r="F14" s="44">
        <v>0</v>
      </c>
      <c r="G14" s="44">
        <f t="shared" si="1"/>
        <v>6</v>
      </c>
      <c r="H14" s="44">
        <v>0</v>
      </c>
      <c r="I14" s="44">
        <v>6</v>
      </c>
      <c r="J14" s="45">
        <f t="shared" si="0"/>
        <v>1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x14ac:dyDescent="0.2">
      <c r="A15" s="16" t="s">
        <v>40</v>
      </c>
      <c r="B15" s="16" t="s">
        <v>41</v>
      </c>
      <c r="C15" s="16" t="s">
        <v>42</v>
      </c>
      <c r="D15" s="44">
        <v>7</v>
      </c>
      <c r="E15" s="44">
        <v>47</v>
      </c>
      <c r="F15" s="44">
        <v>0</v>
      </c>
      <c r="G15" s="44">
        <f t="shared" si="1"/>
        <v>54</v>
      </c>
      <c r="H15" s="44">
        <v>0</v>
      </c>
      <c r="I15" s="44">
        <v>53</v>
      </c>
      <c r="J15" s="45">
        <f t="shared" si="0"/>
        <v>1.0188679245283019</v>
      </c>
    </row>
    <row r="16" spans="1:42" x14ac:dyDescent="0.2">
      <c r="A16" s="16" t="s">
        <v>43</v>
      </c>
      <c r="B16" s="16" t="s">
        <v>44</v>
      </c>
      <c r="C16" s="16" t="s">
        <v>45</v>
      </c>
      <c r="D16" s="44">
        <v>11</v>
      </c>
      <c r="E16" s="44">
        <v>54</v>
      </c>
      <c r="F16" s="44">
        <v>0</v>
      </c>
      <c r="G16" s="44">
        <f t="shared" si="1"/>
        <v>65</v>
      </c>
      <c r="H16" s="44">
        <v>1</v>
      </c>
      <c r="I16" s="44">
        <v>29</v>
      </c>
      <c r="J16" s="45">
        <f t="shared" si="0"/>
        <v>2.2413793103448274</v>
      </c>
    </row>
    <row r="17" spans="1:42" s="15" customFormat="1" x14ac:dyDescent="0.2">
      <c r="A17" s="16" t="s">
        <v>46</v>
      </c>
      <c r="B17" s="16" t="s">
        <v>47</v>
      </c>
      <c r="C17" s="16" t="s">
        <v>48</v>
      </c>
      <c r="D17" s="44">
        <v>23</v>
      </c>
      <c r="E17" s="44">
        <v>272</v>
      </c>
      <c r="F17" s="44">
        <v>0</v>
      </c>
      <c r="G17" s="44">
        <f t="shared" si="1"/>
        <v>295</v>
      </c>
      <c r="H17" s="44">
        <v>8</v>
      </c>
      <c r="I17" s="44">
        <v>288</v>
      </c>
      <c r="J17" s="45">
        <f t="shared" si="0"/>
        <v>1.0243055555555556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x14ac:dyDescent="0.2">
      <c r="A18" s="16" t="s">
        <v>49</v>
      </c>
      <c r="B18" s="16" t="s">
        <v>47</v>
      </c>
      <c r="C18" s="16" t="s">
        <v>50</v>
      </c>
      <c r="D18" s="44">
        <v>5</v>
      </c>
      <c r="E18" s="44">
        <v>154</v>
      </c>
      <c r="F18" s="44">
        <v>0</v>
      </c>
      <c r="G18" s="44">
        <f t="shared" si="1"/>
        <v>159</v>
      </c>
      <c r="H18" s="44">
        <v>5</v>
      </c>
      <c r="I18" s="44">
        <v>146</v>
      </c>
      <c r="J18" s="45">
        <f t="shared" si="0"/>
        <v>1.0890410958904109</v>
      </c>
    </row>
    <row r="19" spans="1:42" x14ac:dyDescent="0.2">
      <c r="A19" s="16" t="s">
        <v>51</v>
      </c>
      <c r="B19" s="16" t="s">
        <v>52</v>
      </c>
      <c r="C19" s="16" t="s">
        <v>53</v>
      </c>
      <c r="D19" s="44">
        <v>2</v>
      </c>
      <c r="E19" s="44">
        <v>17</v>
      </c>
      <c r="F19" s="44">
        <v>0</v>
      </c>
      <c r="G19" s="44">
        <f t="shared" si="1"/>
        <v>19</v>
      </c>
      <c r="H19" s="44">
        <v>2</v>
      </c>
      <c r="I19" s="44">
        <v>8</v>
      </c>
      <c r="J19" s="45">
        <f t="shared" si="0"/>
        <v>2.375</v>
      </c>
    </row>
    <row r="20" spans="1:42" x14ac:dyDescent="0.2">
      <c r="A20" s="16" t="s">
        <v>54</v>
      </c>
      <c r="B20" s="16" t="s">
        <v>55</v>
      </c>
      <c r="C20" s="16" t="s">
        <v>56</v>
      </c>
      <c r="D20" s="44">
        <v>20</v>
      </c>
      <c r="E20" s="44">
        <v>292</v>
      </c>
      <c r="F20" s="44">
        <v>0</v>
      </c>
      <c r="G20" s="44">
        <f t="shared" si="1"/>
        <v>312</v>
      </c>
      <c r="H20" s="44">
        <v>12</v>
      </c>
      <c r="I20" s="44">
        <v>300</v>
      </c>
      <c r="J20" s="45">
        <f t="shared" si="0"/>
        <v>1.04</v>
      </c>
    </row>
    <row r="21" spans="1:42" x14ac:dyDescent="0.2">
      <c r="A21" s="56" t="s">
        <v>57</v>
      </c>
      <c r="B21" s="16" t="s">
        <v>55</v>
      </c>
      <c r="C21" s="16" t="s">
        <v>404</v>
      </c>
      <c r="D21" s="44">
        <v>0</v>
      </c>
      <c r="E21" s="44">
        <v>14</v>
      </c>
      <c r="F21" s="44">
        <v>0</v>
      </c>
      <c r="G21" s="44">
        <f t="shared" si="1"/>
        <v>14</v>
      </c>
      <c r="H21" s="44">
        <v>0</v>
      </c>
      <c r="I21" s="44">
        <v>12</v>
      </c>
      <c r="J21" s="45">
        <f t="shared" si="0"/>
        <v>1.1666666666666667</v>
      </c>
    </row>
    <row r="22" spans="1:42" s="15" customFormat="1" x14ac:dyDescent="0.2">
      <c r="A22" s="16" t="s">
        <v>59</v>
      </c>
      <c r="B22" s="16" t="s">
        <v>60</v>
      </c>
      <c r="C22" s="16" t="s">
        <v>61</v>
      </c>
      <c r="D22" s="44">
        <v>3</v>
      </c>
      <c r="E22" s="44">
        <v>19</v>
      </c>
      <c r="F22" s="44">
        <v>0</v>
      </c>
      <c r="G22" s="44">
        <f t="shared" si="1"/>
        <v>22</v>
      </c>
      <c r="H22" s="44">
        <v>1</v>
      </c>
      <c r="I22" s="44">
        <v>19</v>
      </c>
      <c r="J22" s="45">
        <f t="shared" si="0"/>
        <v>1.1578947368421053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x14ac:dyDescent="0.2">
      <c r="A23" s="16" t="s">
        <v>62</v>
      </c>
      <c r="B23" s="16" t="s">
        <v>63</v>
      </c>
      <c r="C23" s="16" t="s">
        <v>64</v>
      </c>
      <c r="D23" s="44">
        <v>3</v>
      </c>
      <c r="E23" s="44">
        <v>33</v>
      </c>
      <c r="F23" s="44">
        <v>0</v>
      </c>
      <c r="G23" s="44">
        <f t="shared" si="1"/>
        <v>36</v>
      </c>
      <c r="H23" s="44">
        <v>1</v>
      </c>
      <c r="I23" s="44">
        <v>34</v>
      </c>
      <c r="J23" s="45">
        <f t="shared" si="0"/>
        <v>1.0588235294117647</v>
      </c>
    </row>
    <row r="24" spans="1:42" x14ac:dyDescent="0.2">
      <c r="A24" s="16" t="s">
        <v>65</v>
      </c>
      <c r="B24" s="16" t="s">
        <v>66</v>
      </c>
      <c r="C24" s="16" t="s">
        <v>67</v>
      </c>
      <c r="D24" s="44">
        <v>7</v>
      </c>
      <c r="E24" s="44">
        <v>128</v>
      </c>
      <c r="F24" s="44">
        <v>0</v>
      </c>
      <c r="G24" s="44">
        <f t="shared" si="1"/>
        <v>135</v>
      </c>
      <c r="H24" s="44">
        <v>4</v>
      </c>
      <c r="I24" s="44">
        <v>137</v>
      </c>
      <c r="J24" s="45">
        <f t="shared" si="0"/>
        <v>0.98540145985401462</v>
      </c>
    </row>
    <row r="25" spans="1:42" s="15" customFormat="1" x14ac:dyDescent="0.2">
      <c r="A25" s="16" t="s">
        <v>68</v>
      </c>
      <c r="B25" s="16" t="s">
        <v>66</v>
      </c>
      <c r="C25" s="16" t="s">
        <v>69</v>
      </c>
      <c r="D25" s="44">
        <v>1</v>
      </c>
      <c r="E25" s="44">
        <v>50</v>
      </c>
      <c r="F25" s="44">
        <v>0</v>
      </c>
      <c r="G25" s="44">
        <f t="shared" si="1"/>
        <v>51</v>
      </c>
      <c r="H25" s="44">
        <v>1</v>
      </c>
      <c r="I25" s="44">
        <v>42</v>
      </c>
      <c r="J25" s="45">
        <f t="shared" si="0"/>
        <v>1.2142857142857142</v>
      </c>
    </row>
    <row r="26" spans="1:42" x14ac:dyDescent="0.2">
      <c r="A26" s="16" t="s">
        <v>70</v>
      </c>
      <c r="B26" s="16" t="s">
        <v>71</v>
      </c>
      <c r="C26" s="16" t="s">
        <v>72</v>
      </c>
      <c r="D26" s="44">
        <v>6</v>
      </c>
      <c r="E26" s="44">
        <v>28</v>
      </c>
      <c r="F26" s="44">
        <v>0</v>
      </c>
      <c r="G26" s="44">
        <f t="shared" si="1"/>
        <v>34</v>
      </c>
      <c r="H26" s="44">
        <v>3</v>
      </c>
      <c r="I26" s="44">
        <v>39</v>
      </c>
      <c r="J26" s="45">
        <f t="shared" si="0"/>
        <v>0.87179487179487181</v>
      </c>
    </row>
    <row r="27" spans="1:42" x14ac:dyDescent="0.2">
      <c r="A27" s="58" t="s">
        <v>73</v>
      </c>
      <c r="B27" s="16" t="s">
        <v>71</v>
      </c>
      <c r="C27" s="16" t="s">
        <v>74</v>
      </c>
      <c r="D27" s="44">
        <v>3</v>
      </c>
      <c r="E27" s="44">
        <v>24</v>
      </c>
      <c r="F27" s="44">
        <v>0</v>
      </c>
      <c r="G27" s="44">
        <f t="shared" si="1"/>
        <v>27</v>
      </c>
      <c r="H27" s="44">
        <v>3</v>
      </c>
      <c r="I27" s="44">
        <v>32</v>
      </c>
      <c r="J27" s="45">
        <f t="shared" si="0"/>
        <v>0.84375</v>
      </c>
    </row>
    <row r="28" spans="1:42" s="15" customFormat="1" x14ac:dyDescent="0.2">
      <c r="A28" s="16" t="s">
        <v>75</v>
      </c>
      <c r="B28" s="16" t="s">
        <v>76</v>
      </c>
      <c r="C28" s="16" t="s">
        <v>77</v>
      </c>
      <c r="D28" s="44">
        <v>5</v>
      </c>
      <c r="E28" s="44">
        <v>50</v>
      </c>
      <c r="F28" s="44">
        <v>0</v>
      </c>
      <c r="G28" s="44">
        <f t="shared" si="1"/>
        <v>55</v>
      </c>
      <c r="H28" s="44">
        <v>5</v>
      </c>
      <c r="I28" s="44">
        <v>61</v>
      </c>
      <c r="J28" s="45">
        <f t="shared" si="0"/>
        <v>0.90163934426229508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15" customFormat="1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3</v>
      </c>
      <c r="F29" s="44">
        <v>0</v>
      </c>
      <c r="G29" s="44">
        <f t="shared" si="1"/>
        <v>3</v>
      </c>
      <c r="H29" s="44">
        <v>0</v>
      </c>
      <c r="I29" s="44">
        <v>3</v>
      </c>
      <c r="J29" s="45">
        <f t="shared" si="0"/>
        <v>1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5">
        <v>0</v>
      </c>
    </row>
    <row r="31" spans="1:42" s="15" customFormat="1" x14ac:dyDescent="0.2">
      <c r="A31" s="16" t="s">
        <v>84</v>
      </c>
      <c r="B31" s="16" t="s">
        <v>85</v>
      </c>
      <c r="C31" s="16" t="s">
        <v>86</v>
      </c>
      <c r="D31" s="44">
        <v>16</v>
      </c>
      <c r="E31" s="44">
        <v>163</v>
      </c>
      <c r="F31" s="44">
        <v>0</v>
      </c>
      <c r="G31" s="44">
        <f t="shared" si="1"/>
        <v>179</v>
      </c>
      <c r="H31" s="44">
        <v>1</v>
      </c>
      <c r="I31" s="44">
        <v>172</v>
      </c>
      <c r="J31" s="45">
        <f t="shared" si="0"/>
        <v>1.0406976744186047</v>
      </c>
    </row>
    <row r="32" spans="1:42" x14ac:dyDescent="0.2">
      <c r="A32" s="16" t="s">
        <v>88</v>
      </c>
      <c r="B32" s="16" t="s">
        <v>89</v>
      </c>
      <c r="C32" s="16" t="s">
        <v>90</v>
      </c>
      <c r="D32" s="44">
        <v>5</v>
      </c>
      <c r="E32" s="44">
        <v>49</v>
      </c>
      <c r="F32" s="44">
        <v>0</v>
      </c>
      <c r="G32" s="44">
        <f t="shared" si="1"/>
        <v>54</v>
      </c>
      <c r="H32" s="44">
        <v>5</v>
      </c>
      <c r="I32" s="44">
        <v>49</v>
      </c>
      <c r="J32" s="45">
        <f t="shared" si="0"/>
        <v>1.1020408163265305</v>
      </c>
    </row>
    <row r="33" spans="1:42" x14ac:dyDescent="0.2">
      <c r="A33" s="16" t="s">
        <v>91</v>
      </c>
      <c r="B33" s="16" t="s">
        <v>92</v>
      </c>
      <c r="C33" s="16" t="s">
        <v>93</v>
      </c>
      <c r="D33" s="44">
        <v>0</v>
      </c>
      <c r="E33" s="44">
        <v>95</v>
      </c>
      <c r="F33" s="44">
        <v>0</v>
      </c>
      <c r="G33" s="44">
        <f t="shared" si="1"/>
        <v>95</v>
      </c>
      <c r="H33" s="44">
        <v>0</v>
      </c>
      <c r="I33" s="44">
        <v>110</v>
      </c>
      <c r="J33" s="45">
        <f t="shared" si="0"/>
        <v>0.86363636363636365</v>
      </c>
    </row>
    <row r="34" spans="1:42" x14ac:dyDescent="0.2">
      <c r="A34" s="16" t="s">
        <v>94</v>
      </c>
      <c r="B34" s="16" t="s">
        <v>95</v>
      </c>
      <c r="C34" s="16" t="s">
        <v>96</v>
      </c>
      <c r="D34" s="44">
        <v>1</v>
      </c>
      <c r="E34" s="44">
        <v>10</v>
      </c>
      <c r="F34" s="44">
        <v>0</v>
      </c>
      <c r="G34" s="44">
        <f t="shared" si="1"/>
        <v>11</v>
      </c>
      <c r="H34" s="44">
        <v>1</v>
      </c>
      <c r="I34" s="44">
        <v>8</v>
      </c>
      <c r="J34" s="45">
        <f t="shared" si="0"/>
        <v>1.375</v>
      </c>
    </row>
    <row r="35" spans="1:42" s="15" customFormat="1" x14ac:dyDescent="0.2">
      <c r="A35" s="16" t="s">
        <v>97</v>
      </c>
      <c r="B35" s="16" t="s">
        <v>98</v>
      </c>
      <c r="C35" s="16" t="s">
        <v>99</v>
      </c>
      <c r="D35" s="44">
        <v>2</v>
      </c>
      <c r="E35" s="44">
        <v>15</v>
      </c>
      <c r="F35" s="44">
        <v>0</v>
      </c>
      <c r="G35" s="44">
        <f t="shared" si="1"/>
        <v>17</v>
      </c>
      <c r="H35" s="44">
        <v>2</v>
      </c>
      <c r="I35" s="44">
        <v>16</v>
      </c>
      <c r="J35" s="45">
        <f t="shared" si="0"/>
        <v>1.0625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x14ac:dyDescent="0.2">
      <c r="A36" s="16" t="s">
        <v>100</v>
      </c>
      <c r="B36" s="16" t="s">
        <v>101</v>
      </c>
      <c r="C36" s="16" t="s">
        <v>102</v>
      </c>
      <c r="D36" s="44">
        <v>0</v>
      </c>
      <c r="E36" s="44">
        <v>10</v>
      </c>
      <c r="F36" s="44">
        <v>0</v>
      </c>
      <c r="G36" s="44">
        <f t="shared" si="1"/>
        <v>10</v>
      </c>
      <c r="H36" s="44">
        <v>0</v>
      </c>
      <c r="I36" s="44">
        <v>8</v>
      </c>
      <c r="J36" s="45">
        <f t="shared" si="0"/>
        <v>1.25</v>
      </c>
    </row>
    <row r="37" spans="1:42" x14ac:dyDescent="0.2">
      <c r="A37" s="16" t="s">
        <v>103</v>
      </c>
      <c r="B37" s="16" t="s">
        <v>104</v>
      </c>
      <c r="C37" s="16" t="s">
        <v>105</v>
      </c>
      <c r="D37" s="44">
        <v>0</v>
      </c>
      <c r="E37" s="44">
        <v>5</v>
      </c>
      <c r="F37" s="44">
        <v>0</v>
      </c>
      <c r="G37" s="44">
        <f t="shared" si="1"/>
        <v>5</v>
      </c>
      <c r="H37" s="44">
        <v>0</v>
      </c>
      <c r="I37" s="44">
        <v>6</v>
      </c>
      <c r="J37" s="45">
        <f t="shared" si="0"/>
        <v>0.83333333333333337</v>
      </c>
    </row>
    <row r="38" spans="1:42" x14ac:dyDescent="0.2">
      <c r="A38" s="16" t="s">
        <v>106</v>
      </c>
      <c r="B38" s="16" t="s">
        <v>107</v>
      </c>
      <c r="C38" s="16" t="s">
        <v>108</v>
      </c>
      <c r="D38" s="44">
        <v>2</v>
      </c>
      <c r="E38" s="44">
        <v>26</v>
      </c>
      <c r="F38" s="44">
        <v>0</v>
      </c>
      <c r="G38" s="44">
        <f t="shared" si="1"/>
        <v>28</v>
      </c>
      <c r="H38" s="44">
        <v>2</v>
      </c>
      <c r="I38" s="44">
        <v>22</v>
      </c>
      <c r="J38" s="45">
        <f t="shared" si="0"/>
        <v>1.2727272727272727</v>
      </c>
    </row>
    <row r="39" spans="1:42" x14ac:dyDescent="0.2">
      <c r="A39" s="16" t="s">
        <v>109</v>
      </c>
      <c r="B39" s="16" t="s">
        <v>110</v>
      </c>
      <c r="C39" s="16" t="s">
        <v>111</v>
      </c>
      <c r="D39" s="44">
        <v>4</v>
      </c>
      <c r="E39" s="44">
        <v>44</v>
      </c>
      <c r="F39" s="44">
        <v>0</v>
      </c>
      <c r="G39" s="44">
        <f t="shared" si="1"/>
        <v>48</v>
      </c>
      <c r="H39" s="44">
        <v>48</v>
      </c>
      <c r="I39" s="44">
        <v>34</v>
      </c>
      <c r="J39" s="45">
        <f t="shared" si="0"/>
        <v>1.411764705882353</v>
      </c>
    </row>
    <row r="40" spans="1:42" x14ac:dyDescent="0.2">
      <c r="A40" s="16" t="s">
        <v>112</v>
      </c>
      <c r="B40" s="16" t="s">
        <v>113</v>
      </c>
      <c r="C40" s="16" t="s">
        <v>114</v>
      </c>
      <c r="D40" s="44">
        <v>10</v>
      </c>
      <c r="E40" s="44">
        <v>98</v>
      </c>
      <c r="F40" s="44">
        <v>0</v>
      </c>
      <c r="G40" s="44">
        <f t="shared" si="1"/>
        <v>108</v>
      </c>
      <c r="H40" s="44">
        <v>10</v>
      </c>
      <c r="I40" s="44">
        <v>87</v>
      </c>
      <c r="J40" s="45">
        <f t="shared" si="0"/>
        <v>1.2413793103448276</v>
      </c>
    </row>
    <row r="41" spans="1:42" s="15" customFormat="1" x14ac:dyDescent="0.2">
      <c r="A41" s="59" t="s">
        <v>115</v>
      </c>
      <c r="B41" s="59" t="s">
        <v>116</v>
      </c>
      <c r="C41" s="59" t="s">
        <v>117</v>
      </c>
      <c r="D41" s="60">
        <v>0</v>
      </c>
      <c r="E41" s="60">
        <v>2</v>
      </c>
      <c r="F41" s="60">
        <v>0</v>
      </c>
      <c r="G41" s="60">
        <f t="shared" si="1"/>
        <v>2</v>
      </c>
      <c r="H41" s="60">
        <v>0</v>
      </c>
      <c r="I41" s="60">
        <v>6</v>
      </c>
      <c r="J41" s="61">
        <f t="shared" si="0"/>
        <v>0.33333333333333331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x14ac:dyDescent="0.2">
      <c r="A42" s="16" t="s">
        <v>118</v>
      </c>
      <c r="B42" s="16" t="s">
        <v>119</v>
      </c>
      <c r="C42" s="16" t="s">
        <v>120</v>
      </c>
      <c r="D42" s="44">
        <v>2</v>
      </c>
      <c r="E42" s="44">
        <v>16</v>
      </c>
      <c r="F42" s="44">
        <v>1</v>
      </c>
      <c r="G42" s="44">
        <f t="shared" si="1"/>
        <v>19</v>
      </c>
      <c r="H42" s="44">
        <v>2</v>
      </c>
      <c r="I42" s="44">
        <v>9</v>
      </c>
      <c r="J42" s="45">
        <f t="shared" si="0"/>
        <v>2.1111111111111112</v>
      </c>
    </row>
    <row r="43" spans="1:42" x14ac:dyDescent="0.2">
      <c r="A43" s="16" t="s">
        <v>121</v>
      </c>
      <c r="B43" s="16" t="s">
        <v>122</v>
      </c>
      <c r="C43" s="16" t="s">
        <v>123</v>
      </c>
      <c r="D43" s="44">
        <v>7</v>
      </c>
      <c r="E43" s="44">
        <v>125</v>
      </c>
      <c r="F43" s="44">
        <v>0</v>
      </c>
      <c r="G43" s="44">
        <f t="shared" si="1"/>
        <v>132</v>
      </c>
      <c r="H43" s="44">
        <v>7</v>
      </c>
      <c r="I43" s="44">
        <v>104</v>
      </c>
      <c r="J43" s="45">
        <f t="shared" si="0"/>
        <v>1.2692307692307692</v>
      </c>
    </row>
    <row r="44" spans="1:42" s="15" customFormat="1" x14ac:dyDescent="0.2">
      <c r="A44" s="16" t="s">
        <v>124</v>
      </c>
      <c r="B44" s="16" t="s">
        <v>122</v>
      </c>
      <c r="C44" s="16" t="s">
        <v>125</v>
      </c>
      <c r="D44" s="44">
        <v>2</v>
      </c>
      <c r="E44" s="44">
        <v>36</v>
      </c>
      <c r="F44" s="44">
        <v>2</v>
      </c>
      <c r="G44" s="44">
        <f t="shared" si="1"/>
        <v>40</v>
      </c>
      <c r="H44" s="44">
        <v>0</v>
      </c>
      <c r="I44" s="44">
        <v>31</v>
      </c>
      <c r="J44" s="45">
        <f t="shared" si="0"/>
        <v>1.2903225806451613</v>
      </c>
    </row>
    <row r="45" spans="1:42" s="15" customFormat="1" x14ac:dyDescent="0.2">
      <c r="A45" s="16" t="s">
        <v>126</v>
      </c>
      <c r="B45" s="16" t="s">
        <v>127</v>
      </c>
      <c r="C45" s="16" t="s">
        <v>127</v>
      </c>
      <c r="D45" s="44">
        <v>0</v>
      </c>
      <c r="E45" s="44">
        <v>39</v>
      </c>
      <c r="F45" s="44">
        <v>0</v>
      </c>
      <c r="G45" s="44">
        <f t="shared" si="1"/>
        <v>39</v>
      </c>
      <c r="H45" s="44">
        <v>0</v>
      </c>
      <c r="I45" s="44">
        <v>29</v>
      </c>
      <c r="J45" s="45">
        <f t="shared" si="0"/>
        <v>1.3448275862068966</v>
      </c>
    </row>
    <row r="46" spans="1:42" x14ac:dyDescent="0.2">
      <c r="A46" s="16" t="s">
        <v>128</v>
      </c>
      <c r="B46" s="16" t="s">
        <v>129</v>
      </c>
      <c r="C46" s="16" t="s">
        <v>130</v>
      </c>
      <c r="D46" s="44">
        <v>3</v>
      </c>
      <c r="E46" s="44">
        <v>42</v>
      </c>
      <c r="F46" s="44">
        <v>0</v>
      </c>
      <c r="G46" s="44">
        <f t="shared" si="1"/>
        <v>45</v>
      </c>
      <c r="H46" s="44">
        <v>1</v>
      </c>
      <c r="I46" s="44">
        <v>27</v>
      </c>
      <c r="J46" s="45">
        <f t="shared" si="0"/>
        <v>1.6666666666666667</v>
      </c>
    </row>
    <row r="47" spans="1:42" x14ac:dyDescent="0.2">
      <c r="A47" s="16" t="s">
        <v>131</v>
      </c>
      <c r="B47" s="16" t="s">
        <v>132</v>
      </c>
      <c r="C47" s="16" t="s">
        <v>133</v>
      </c>
      <c r="D47" s="44">
        <v>3</v>
      </c>
      <c r="E47" s="44">
        <v>18</v>
      </c>
      <c r="F47" s="44">
        <v>0</v>
      </c>
      <c r="G47" s="44">
        <f t="shared" si="1"/>
        <v>21</v>
      </c>
      <c r="H47" s="44">
        <v>1</v>
      </c>
      <c r="I47" s="44">
        <v>26</v>
      </c>
      <c r="J47" s="45">
        <f t="shared" si="0"/>
        <v>0.80769230769230771</v>
      </c>
    </row>
    <row r="48" spans="1:42" x14ac:dyDescent="0.2">
      <c r="A48" s="16" t="s">
        <v>134</v>
      </c>
      <c r="B48" s="16" t="s">
        <v>135</v>
      </c>
      <c r="C48" s="16" t="s">
        <v>136</v>
      </c>
      <c r="D48" s="44">
        <v>10</v>
      </c>
      <c r="E48" s="44">
        <v>71</v>
      </c>
      <c r="F48" s="44">
        <v>0</v>
      </c>
      <c r="G48" s="44">
        <f t="shared" si="1"/>
        <v>81</v>
      </c>
      <c r="H48" s="44">
        <v>10</v>
      </c>
      <c r="I48" s="44">
        <v>93</v>
      </c>
      <c r="J48" s="45">
        <f t="shared" si="0"/>
        <v>0.87096774193548387</v>
      </c>
    </row>
    <row r="49" spans="1:42" x14ac:dyDescent="0.2">
      <c r="A49" s="16" t="s">
        <v>137</v>
      </c>
      <c r="B49" s="16" t="s">
        <v>138</v>
      </c>
      <c r="C49" s="16" t="s">
        <v>139</v>
      </c>
      <c r="D49" s="44">
        <v>13</v>
      </c>
      <c r="E49" s="44">
        <v>86</v>
      </c>
      <c r="F49" s="44">
        <v>0</v>
      </c>
      <c r="G49" s="44">
        <f t="shared" si="1"/>
        <v>99</v>
      </c>
      <c r="H49" s="44">
        <v>1</v>
      </c>
      <c r="I49" s="44">
        <v>69</v>
      </c>
      <c r="J49" s="45">
        <f t="shared" si="0"/>
        <v>1.4347826086956521</v>
      </c>
    </row>
    <row r="50" spans="1:42" s="15" customFormat="1" x14ac:dyDescent="0.2">
      <c r="A50" s="16" t="s">
        <v>140</v>
      </c>
      <c r="B50" s="16" t="s">
        <v>141</v>
      </c>
      <c r="C50" s="16" t="s">
        <v>142</v>
      </c>
      <c r="D50" s="44">
        <v>12</v>
      </c>
      <c r="E50" s="44">
        <v>86</v>
      </c>
      <c r="F50" s="44">
        <v>0</v>
      </c>
      <c r="G50" s="44">
        <f t="shared" si="1"/>
        <v>98</v>
      </c>
      <c r="H50" s="44">
        <v>3</v>
      </c>
      <c r="I50" s="44">
        <v>79</v>
      </c>
      <c r="J50" s="45">
        <f t="shared" si="0"/>
        <v>1.240506329113924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x14ac:dyDescent="0.2">
      <c r="A51" s="16" t="s">
        <v>143</v>
      </c>
      <c r="B51" s="16" t="s">
        <v>144</v>
      </c>
      <c r="C51" s="16" t="s">
        <v>145</v>
      </c>
      <c r="D51" s="44">
        <v>6</v>
      </c>
      <c r="E51" s="44">
        <v>36</v>
      </c>
      <c r="F51" s="44">
        <v>0</v>
      </c>
      <c r="G51" s="44">
        <f t="shared" si="1"/>
        <v>42</v>
      </c>
      <c r="H51" s="44">
        <v>6</v>
      </c>
      <c r="I51" s="44">
        <v>38</v>
      </c>
      <c r="J51" s="45">
        <f t="shared" si="0"/>
        <v>1.1052631578947369</v>
      </c>
    </row>
    <row r="52" spans="1:42" s="15" customFormat="1" x14ac:dyDescent="0.2">
      <c r="A52" s="16" t="s">
        <v>146</v>
      </c>
      <c r="B52" s="16" t="s">
        <v>147</v>
      </c>
      <c r="C52" s="16" t="s">
        <v>148</v>
      </c>
      <c r="D52" s="44">
        <v>18</v>
      </c>
      <c r="E52" s="44">
        <v>3</v>
      </c>
      <c r="F52" s="44">
        <v>0</v>
      </c>
      <c r="G52" s="44">
        <f t="shared" si="1"/>
        <v>21</v>
      </c>
      <c r="H52" s="44">
        <v>0</v>
      </c>
      <c r="I52" s="44">
        <v>16</v>
      </c>
      <c r="J52" s="45">
        <f t="shared" si="0"/>
        <v>1.3125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x14ac:dyDescent="0.2">
      <c r="A53" s="16" t="s">
        <v>149</v>
      </c>
      <c r="B53" s="16" t="s">
        <v>147</v>
      </c>
      <c r="C53" s="16" t="s">
        <v>150</v>
      </c>
      <c r="D53" s="44">
        <v>21</v>
      </c>
      <c r="E53" s="44">
        <v>1</v>
      </c>
      <c r="F53" s="44">
        <v>0</v>
      </c>
      <c r="G53" s="44">
        <f t="shared" si="1"/>
        <v>22</v>
      </c>
      <c r="H53" s="44">
        <v>0</v>
      </c>
      <c r="I53" s="44">
        <v>24</v>
      </c>
      <c r="J53" s="45">
        <f t="shared" si="0"/>
        <v>0.91666666666666663</v>
      </c>
    </row>
    <row r="54" spans="1:42" x14ac:dyDescent="0.2">
      <c r="A54" s="16" t="s">
        <v>151</v>
      </c>
      <c r="B54" s="16" t="s">
        <v>152</v>
      </c>
      <c r="C54" s="16" t="s">
        <v>153</v>
      </c>
      <c r="D54" s="44">
        <v>7</v>
      </c>
      <c r="E54" s="44">
        <v>101</v>
      </c>
      <c r="F54" s="44">
        <v>0</v>
      </c>
      <c r="G54" s="44">
        <f t="shared" si="1"/>
        <v>108</v>
      </c>
      <c r="H54" s="44">
        <v>26</v>
      </c>
      <c r="I54" s="44">
        <v>50</v>
      </c>
      <c r="J54" s="45">
        <f t="shared" si="0"/>
        <v>2.16</v>
      </c>
    </row>
    <row r="55" spans="1:42" s="15" customFormat="1" x14ac:dyDescent="0.2">
      <c r="A55" s="16" t="s">
        <v>154</v>
      </c>
      <c r="B55" s="16" t="s">
        <v>155</v>
      </c>
      <c r="C55" s="16" t="s">
        <v>156</v>
      </c>
      <c r="D55" s="44">
        <v>3</v>
      </c>
      <c r="E55" s="44">
        <v>8</v>
      </c>
      <c r="F55" s="44">
        <v>0</v>
      </c>
      <c r="G55" s="44">
        <f t="shared" si="1"/>
        <v>11</v>
      </c>
      <c r="H55" s="44">
        <v>0</v>
      </c>
      <c r="I55" s="44">
        <v>13</v>
      </c>
      <c r="J55" s="45">
        <f t="shared" si="0"/>
        <v>0.84615384615384615</v>
      </c>
    </row>
    <row r="56" spans="1:42" x14ac:dyDescent="0.2">
      <c r="A56" s="16" t="s">
        <v>157</v>
      </c>
      <c r="B56" s="16" t="s">
        <v>155</v>
      </c>
      <c r="C56" s="16" t="s">
        <v>158</v>
      </c>
      <c r="D56" s="44">
        <v>3</v>
      </c>
      <c r="E56" s="44">
        <v>25</v>
      </c>
      <c r="F56" s="44">
        <v>0</v>
      </c>
      <c r="G56" s="44">
        <f t="shared" si="1"/>
        <v>28</v>
      </c>
      <c r="H56" s="44">
        <v>0</v>
      </c>
      <c r="I56" s="44">
        <v>27</v>
      </c>
      <c r="J56" s="45">
        <f t="shared" si="0"/>
        <v>1.037037037037037</v>
      </c>
    </row>
    <row r="57" spans="1:42" x14ac:dyDescent="0.2">
      <c r="A57" s="16" t="s">
        <v>159</v>
      </c>
      <c r="B57" s="16" t="s">
        <v>160</v>
      </c>
      <c r="C57" s="16" t="s">
        <v>161</v>
      </c>
      <c r="D57" s="44">
        <v>6</v>
      </c>
      <c r="E57" s="44">
        <v>37</v>
      </c>
      <c r="F57" s="44">
        <v>0</v>
      </c>
      <c r="G57" s="44">
        <f t="shared" si="1"/>
        <v>43</v>
      </c>
      <c r="H57" s="44">
        <v>4</v>
      </c>
      <c r="I57" s="44">
        <v>19</v>
      </c>
      <c r="J57" s="45">
        <f t="shared" si="0"/>
        <v>2.263157894736842</v>
      </c>
    </row>
    <row r="58" spans="1:42" x14ac:dyDescent="0.2">
      <c r="A58" s="16" t="s">
        <v>162</v>
      </c>
      <c r="B58" s="16" t="s">
        <v>163</v>
      </c>
      <c r="C58" s="16" t="s">
        <v>164</v>
      </c>
      <c r="D58" s="44">
        <v>1</v>
      </c>
      <c r="E58" s="44">
        <v>42</v>
      </c>
      <c r="F58" s="44">
        <v>0</v>
      </c>
      <c r="G58" s="44">
        <f t="shared" si="1"/>
        <v>43</v>
      </c>
      <c r="H58" s="44">
        <v>1</v>
      </c>
      <c r="I58" s="44">
        <v>30</v>
      </c>
      <c r="J58" s="45">
        <f t="shared" si="0"/>
        <v>1.4333333333333333</v>
      </c>
    </row>
    <row r="59" spans="1:42" x14ac:dyDescent="0.2">
      <c r="A59" s="16" t="s">
        <v>165</v>
      </c>
      <c r="B59" s="16" t="s">
        <v>166</v>
      </c>
      <c r="C59" s="16" t="s">
        <v>167</v>
      </c>
      <c r="D59" s="44">
        <v>15</v>
      </c>
      <c r="E59" s="44">
        <v>127</v>
      </c>
      <c r="F59" s="44">
        <v>0</v>
      </c>
      <c r="G59" s="44">
        <f t="shared" si="1"/>
        <v>142</v>
      </c>
      <c r="H59" s="44">
        <v>8</v>
      </c>
      <c r="I59" s="44">
        <v>74</v>
      </c>
      <c r="J59" s="45">
        <f t="shared" si="0"/>
        <v>1.9189189189189189</v>
      </c>
    </row>
    <row r="60" spans="1:42" x14ac:dyDescent="0.2">
      <c r="A60" s="16" t="s">
        <v>168</v>
      </c>
      <c r="B60" s="16" t="s">
        <v>169</v>
      </c>
      <c r="C60" s="16" t="s">
        <v>170</v>
      </c>
      <c r="D60" s="44">
        <v>1</v>
      </c>
      <c r="E60" s="44">
        <v>17</v>
      </c>
      <c r="F60" s="44">
        <v>0</v>
      </c>
      <c r="G60" s="44">
        <f t="shared" si="1"/>
        <v>18</v>
      </c>
      <c r="H60" s="44">
        <v>1</v>
      </c>
      <c r="I60" s="44">
        <v>17</v>
      </c>
      <c r="J60" s="45">
        <f t="shared" si="0"/>
        <v>1.0588235294117647</v>
      </c>
    </row>
    <row r="61" spans="1:42" x14ac:dyDescent="0.2">
      <c r="A61" s="16" t="s">
        <v>171</v>
      </c>
      <c r="B61" s="16" t="s">
        <v>172</v>
      </c>
      <c r="C61" s="16" t="s">
        <v>172</v>
      </c>
      <c r="D61" s="44">
        <v>5</v>
      </c>
      <c r="E61" s="44">
        <v>100</v>
      </c>
      <c r="F61" s="44">
        <v>0</v>
      </c>
      <c r="G61" s="44">
        <f t="shared" si="1"/>
        <v>105</v>
      </c>
      <c r="H61" s="44">
        <v>4</v>
      </c>
      <c r="I61" s="44">
        <v>114</v>
      </c>
      <c r="J61" s="45">
        <f t="shared" si="0"/>
        <v>0.92105263157894735</v>
      </c>
    </row>
    <row r="62" spans="1:42" x14ac:dyDescent="0.2">
      <c r="A62" s="16" t="s">
        <v>173</v>
      </c>
      <c r="B62" s="16" t="s">
        <v>174</v>
      </c>
      <c r="C62" s="16" t="s">
        <v>175</v>
      </c>
      <c r="D62" s="44">
        <v>0</v>
      </c>
      <c r="E62" s="44">
        <v>24</v>
      </c>
      <c r="F62" s="44">
        <v>0</v>
      </c>
      <c r="G62" s="44">
        <f t="shared" si="1"/>
        <v>24</v>
      </c>
      <c r="H62" s="44">
        <v>24</v>
      </c>
      <c r="I62" s="44">
        <v>19</v>
      </c>
      <c r="J62" s="45">
        <f t="shared" si="0"/>
        <v>1.263157894736842</v>
      </c>
    </row>
    <row r="63" spans="1:42" x14ac:dyDescent="0.2">
      <c r="A63" s="16" t="s">
        <v>176</v>
      </c>
      <c r="B63" s="16" t="s">
        <v>177</v>
      </c>
      <c r="C63" s="16" t="s">
        <v>178</v>
      </c>
      <c r="D63" s="44">
        <v>2</v>
      </c>
      <c r="E63" s="44">
        <v>31</v>
      </c>
      <c r="F63" s="44">
        <v>0</v>
      </c>
      <c r="G63" s="44">
        <f t="shared" si="1"/>
        <v>33</v>
      </c>
      <c r="H63" s="44">
        <v>1</v>
      </c>
      <c r="I63" s="44">
        <v>30</v>
      </c>
      <c r="J63" s="45">
        <f t="shared" si="0"/>
        <v>1.1000000000000001</v>
      </c>
    </row>
    <row r="64" spans="1:42" x14ac:dyDescent="0.2">
      <c r="A64" s="16" t="s">
        <v>181</v>
      </c>
      <c r="B64" s="16" t="s">
        <v>180</v>
      </c>
      <c r="C64" s="16" t="s">
        <v>402</v>
      </c>
      <c r="D64" s="44">
        <v>2</v>
      </c>
      <c r="E64" s="44">
        <v>206</v>
      </c>
      <c r="F64" s="44">
        <v>0</v>
      </c>
      <c r="G64" s="44">
        <f t="shared" si="1"/>
        <v>208</v>
      </c>
      <c r="H64" s="44">
        <v>0</v>
      </c>
      <c r="I64" s="44">
        <v>207</v>
      </c>
      <c r="J64" s="45">
        <f t="shared" si="0"/>
        <v>1.0048309178743962</v>
      </c>
    </row>
    <row r="65" spans="1:42" x14ac:dyDescent="0.2">
      <c r="A65" s="16" t="s">
        <v>183</v>
      </c>
      <c r="B65" s="16" t="s">
        <v>180</v>
      </c>
      <c r="C65" s="16" t="s">
        <v>184</v>
      </c>
      <c r="D65" s="44">
        <v>4</v>
      </c>
      <c r="E65" s="44">
        <v>216</v>
      </c>
      <c r="F65" s="44">
        <v>0</v>
      </c>
      <c r="G65" s="44">
        <f t="shared" si="1"/>
        <v>220</v>
      </c>
      <c r="H65" s="44">
        <v>1</v>
      </c>
      <c r="I65" s="44">
        <v>228</v>
      </c>
      <c r="J65" s="45">
        <f t="shared" si="0"/>
        <v>0.96491228070175439</v>
      </c>
    </row>
    <row r="66" spans="1:42" x14ac:dyDescent="0.2">
      <c r="A66" s="16" t="s">
        <v>189</v>
      </c>
      <c r="B66" s="16" t="s">
        <v>180</v>
      </c>
      <c r="C66" s="16" t="s">
        <v>190</v>
      </c>
      <c r="D66" s="44">
        <v>9</v>
      </c>
      <c r="E66" s="44">
        <v>114</v>
      </c>
      <c r="F66" s="44">
        <v>0</v>
      </c>
      <c r="G66" s="44">
        <f t="shared" si="1"/>
        <v>123</v>
      </c>
      <c r="H66" s="44">
        <v>0</v>
      </c>
      <c r="I66" s="44">
        <v>133</v>
      </c>
      <c r="J66" s="45">
        <f t="shared" si="0"/>
        <v>0.92481203007518797</v>
      </c>
    </row>
    <row r="67" spans="1:42" x14ac:dyDescent="0.2">
      <c r="A67" s="16" t="s">
        <v>390</v>
      </c>
      <c r="B67" s="16" t="s">
        <v>180</v>
      </c>
      <c r="C67" s="16" t="s">
        <v>403</v>
      </c>
      <c r="D67" s="44">
        <v>3</v>
      </c>
      <c r="E67" s="44">
        <v>163</v>
      </c>
      <c r="F67" s="44">
        <v>0</v>
      </c>
      <c r="G67" s="44">
        <f t="shared" si="1"/>
        <v>166</v>
      </c>
      <c r="H67" s="44">
        <v>2</v>
      </c>
      <c r="I67" s="44">
        <v>173</v>
      </c>
      <c r="J67" s="45">
        <f t="shared" si="0"/>
        <v>0.95953757225433522</v>
      </c>
    </row>
    <row r="68" spans="1:42" x14ac:dyDescent="0.2">
      <c r="A68" s="16" t="s">
        <v>191</v>
      </c>
      <c r="B68" s="16" t="s">
        <v>180</v>
      </c>
      <c r="C68" s="16" t="s">
        <v>192</v>
      </c>
      <c r="D68" s="44">
        <v>0</v>
      </c>
      <c r="E68" s="44">
        <v>103</v>
      </c>
      <c r="F68" s="44">
        <v>0</v>
      </c>
      <c r="G68" s="44">
        <f t="shared" si="1"/>
        <v>103</v>
      </c>
      <c r="H68" s="44">
        <v>0</v>
      </c>
      <c r="I68" s="44">
        <v>104</v>
      </c>
      <c r="J68" s="45">
        <f t="shared" si="0"/>
        <v>0.99038461538461542</v>
      </c>
    </row>
    <row r="69" spans="1:42" x14ac:dyDescent="0.2">
      <c r="A69" s="16" t="s">
        <v>387</v>
      </c>
      <c r="B69" s="16" t="s">
        <v>180</v>
      </c>
      <c r="C69" s="16" t="s">
        <v>186</v>
      </c>
      <c r="D69" s="44">
        <v>0</v>
      </c>
      <c r="E69" s="44">
        <v>254</v>
      </c>
      <c r="F69" s="44">
        <v>0</v>
      </c>
      <c r="G69" s="44">
        <f t="shared" si="1"/>
        <v>254</v>
      </c>
      <c r="H69" s="44">
        <v>0</v>
      </c>
      <c r="I69" s="44">
        <v>277</v>
      </c>
      <c r="J69" s="45">
        <f t="shared" si="0"/>
        <v>0.9169675090252708</v>
      </c>
    </row>
    <row r="70" spans="1:42" x14ac:dyDescent="0.2">
      <c r="A70" s="16" t="s">
        <v>193</v>
      </c>
      <c r="B70" s="16" t="s">
        <v>180</v>
      </c>
      <c r="C70" s="16" t="s">
        <v>194</v>
      </c>
      <c r="D70" s="44">
        <v>2</v>
      </c>
      <c r="E70" s="44">
        <v>51</v>
      </c>
      <c r="F70" s="44">
        <v>0</v>
      </c>
      <c r="G70" s="44">
        <f t="shared" si="1"/>
        <v>53</v>
      </c>
      <c r="H70" s="44">
        <v>0</v>
      </c>
      <c r="I70" s="44">
        <v>53</v>
      </c>
      <c r="J70" s="45">
        <f t="shared" si="0"/>
        <v>1</v>
      </c>
    </row>
    <row r="71" spans="1:42" x14ac:dyDescent="0.2">
      <c r="A71" s="16" t="s">
        <v>195</v>
      </c>
      <c r="B71" s="16" t="s">
        <v>180</v>
      </c>
      <c r="C71" s="16" t="s">
        <v>196</v>
      </c>
      <c r="D71" s="44">
        <v>1</v>
      </c>
      <c r="E71" s="44">
        <v>167</v>
      </c>
      <c r="F71" s="44">
        <v>0</v>
      </c>
      <c r="G71" s="44">
        <f t="shared" si="1"/>
        <v>168</v>
      </c>
      <c r="H71" s="44">
        <v>0</v>
      </c>
      <c r="I71" s="44">
        <v>179</v>
      </c>
      <c r="J71" s="45">
        <f t="shared" si="0"/>
        <v>0.93854748603351956</v>
      </c>
    </row>
    <row r="72" spans="1:42" x14ac:dyDescent="0.2">
      <c r="A72" s="16" t="s">
        <v>197</v>
      </c>
      <c r="B72" s="16" t="s">
        <v>180</v>
      </c>
      <c r="C72" s="16" t="s">
        <v>198</v>
      </c>
      <c r="D72" s="44">
        <v>14</v>
      </c>
      <c r="E72" s="44">
        <v>814</v>
      </c>
      <c r="F72" s="44">
        <v>0</v>
      </c>
      <c r="G72" s="44">
        <f t="shared" si="1"/>
        <v>828</v>
      </c>
      <c r="H72" s="44">
        <v>1</v>
      </c>
      <c r="I72" s="44">
        <v>711</v>
      </c>
      <c r="J72" s="45">
        <f t="shared" si="0"/>
        <v>1.1645569620253164</v>
      </c>
    </row>
    <row r="73" spans="1:42" x14ac:dyDescent="0.2">
      <c r="A73" s="16" t="s">
        <v>199</v>
      </c>
      <c r="B73" s="16" t="s">
        <v>180</v>
      </c>
      <c r="C73" s="16" t="s">
        <v>200</v>
      </c>
      <c r="D73" s="44">
        <v>4</v>
      </c>
      <c r="E73" s="44">
        <v>202</v>
      </c>
      <c r="F73" s="44">
        <v>0</v>
      </c>
      <c r="G73" s="44">
        <f t="shared" si="1"/>
        <v>206</v>
      </c>
      <c r="H73" s="44">
        <v>0</v>
      </c>
      <c r="I73" s="44">
        <v>167</v>
      </c>
      <c r="J73" s="45">
        <f t="shared" si="0"/>
        <v>1.2335329341317365</v>
      </c>
    </row>
    <row r="74" spans="1:42" x14ac:dyDescent="0.2">
      <c r="A74" s="16" t="s">
        <v>201</v>
      </c>
      <c r="B74" s="16" t="s">
        <v>180</v>
      </c>
      <c r="C74" s="16" t="s">
        <v>420</v>
      </c>
      <c r="D74" s="44">
        <v>8</v>
      </c>
      <c r="E74" s="44">
        <v>720</v>
      </c>
      <c r="F74" s="44">
        <v>0</v>
      </c>
      <c r="G74" s="44">
        <f t="shared" si="1"/>
        <v>728</v>
      </c>
      <c r="H74" s="44">
        <v>0</v>
      </c>
      <c r="I74" s="44">
        <v>614</v>
      </c>
      <c r="J74" s="45">
        <f t="shared" si="0"/>
        <v>1.1856677524429968</v>
      </c>
    </row>
    <row r="75" spans="1:42" x14ac:dyDescent="0.2">
      <c r="A75" s="16" t="s">
        <v>203</v>
      </c>
      <c r="B75" s="16" t="s">
        <v>180</v>
      </c>
      <c r="C75" s="16" t="s">
        <v>421</v>
      </c>
      <c r="D75" s="44">
        <v>3</v>
      </c>
      <c r="E75" s="44">
        <v>367</v>
      </c>
      <c r="F75" s="44">
        <v>0</v>
      </c>
      <c r="G75" s="44">
        <f t="shared" si="1"/>
        <v>370</v>
      </c>
      <c r="H75" s="44">
        <v>1</v>
      </c>
      <c r="I75" s="44">
        <v>360</v>
      </c>
      <c r="J75" s="45">
        <f t="shared" si="0"/>
        <v>1.0277777777777777</v>
      </c>
    </row>
    <row r="76" spans="1:42" x14ac:dyDescent="0.2">
      <c r="A76" s="16" t="s">
        <v>396</v>
      </c>
      <c r="B76" s="16" t="s">
        <v>180</v>
      </c>
      <c r="C76" s="16" t="s">
        <v>422</v>
      </c>
      <c r="D76" s="44">
        <v>5</v>
      </c>
      <c r="E76" s="44">
        <v>190</v>
      </c>
      <c r="F76" s="44">
        <v>0</v>
      </c>
      <c r="G76" s="44">
        <f t="shared" si="1"/>
        <v>195</v>
      </c>
      <c r="H76" s="44">
        <v>5</v>
      </c>
      <c r="I76" s="44">
        <v>204</v>
      </c>
      <c r="J76" s="45">
        <f t="shared" ref="J76:J114" si="2">G76/I76</f>
        <v>0.95588235294117652</v>
      </c>
    </row>
    <row r="77" spans="1:42" x14ac:dyDescent="0.2">
      <c r="A77" s="16" t="s">
        <v>205</v>
      </c>
      <c r="B77" s="16" t="s">
        <v>180</v>
      </c>
      <c r="C77" s="16" t="s">
        <v>206</v>
      </c>
      <c r="D77" s="44">
        <v>3</v>
      </c>
      <c r="E77" s="44">
        <v>50</v>
      </c>
      <c r="F77" s="44">
        <v>0</v>
      </c>
      <c r="G77" s="44">
        <f>SUM(D77:F77)</f>
        <v>53</v>
      </c>
      <c r="H77" s="44">
        <v>0</v>
      </c>
      <c r="I77" s="44">
        <v>40</v>
      </c>
      <c r="J77" s="45">
        <f>G77/I77</f>
        <v>1.325</v>
      </c>
    </row>
    <row r="78" spans="1:42" s="15" customFormat="1" x14ac:dyDescent="0.2">
      <c r="A78" s="16" t="s">
        <v>207</v>
      </c>
      <c r="B78" s="16" t="s">
        <v>208</v>
      </c>
      <c r="C78" s="16" t="s">
        <v>208</v>
      </c>
      <c r="D78" s="44">
        <v>5</v>
      </c>
      <c r="E78" s="44">
        <v>52</v>
      </c>
      <c r="F78" s="44">
        <v>0</v>
      </c>
      <c r="G78" s="44">
        <f t="shared" ref="G78:G113" si="3">SUM(D78:F78)</f>
        <v>57</v>
      </c>
      <c r="H78" s="44">
        <v>5</v>
      </c>
      <c r="I78" s="44">
        <v>56</v>
      </c>
      <c r="J78" s="45">
        <f t="shared" si="2"/>
        <v>1.0178571428571428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x14ac:dyDescent="0.2">
      <c r="A79" s="16" t="s">
        <v>209</v>
      </c>
      <c r="B79" s="16" t="s">
        <v>210</v>
      </c>
      <c r="C79" s="16" t="s">
        <v>211</v>
      </c>
      <c r="D79" s="44">
        <v>1</v>
      </c>
      <c r="E79" s="44">
        <v>12</v>
      </c>
      <c r="F79" s="44">
        <v>0</v>
      </c>
      <c r="G79" s="44">
        <f t="shared" si="3"/>
        <v>13</v>
      </c>
      <c r="H79" s="44">
        <v>1</v>
      </c>
      <c r="I79" s="44">
        <v>9</v>
      </c>
      <c r="J79" s="45">
        <f t="shared" si="2"/>
        <v>1.4444444444444444</v>
      </c>
    </row>
    <row r="80" spans="1:42" x14ac:dyDescent="0.2">
      <c r="A80" s="34" t="s">
        <v>406</v>
      </c>
      <c r="B80" s="16" t="s">
        <v>210</v>
      </c>
      <c r="C80" s="16" t="s">
        <v>407</v>
      </c>
      <c r="D80" s="44">
        <v>0</v>
      </c>
      <c r="E80" s="44">
        <v>5</v>
      </c>
      <c r="F80" s="44">
        <v>0</v>
      </c>
      <c r="G80" s="44">
        <f t="shared" si="3"/>
        <v>5</v>
      </c>
      <c r="H80" s="44">
        <v>0</v>
      </c>
      <c r="I80" s="44">
        <v>5</v>
      </c>
      <c r="J80" s="45">
        <f t="shared" si="2"/>
        <v>1</v>
      </c>
    </row>
    <row r="81" spans="1:42" x14ac:dyDescent="0.2">
      <c r="A81" s="16" t="s">
        <v>212</v>
      </c>
      <c r="B81" s="16" t="s">
        <v>213</v>
      </c>
      <c r="C81" s="16" t="s">
        <v>214</v>
      </c>
      <c r="D81" s="44">
        <v>2</v>
      </c>
      <c r="E81" s="44">
        <v>73</v>
      </c>
      <c r="F81" s="44">
        <v>0</v>
      </c>
      <c r="G81" s="44">
        <f t="shared" si="3"/>
        <v>75</v>
      </c>
      <c r="H81" s="44">
        <v>0</v>
      </c>
      <c r="I81" s="44">
        <v>62</v>
      </c>
      <c r="J81" s="45">
        <f t="shared" si="2"/>
        <v>1.2096774193548387</v>
      </c>
    </row>
    <row r="82" spans="1:42" s="15" customFormat="1" x14ac:dyDescent="0.2">
      <c r="A82" s="16" t="s">
        <v>215</v>
      </c>
      <c r="B82" s="16" t="s">
        <v>216</v>
      </c>
      <c r="C82" s="16" t="s">
        <v>216</v>
      </c>
      <c r="D82" s="44">
        <v>2</v>
      </c>
      <c r="E82" s="44">
        <v>40</v>
      </c>
      <c r="F82" s="44">
        <v>0</v>
      </c>
      <c r="G82" s="44">
        <f t="shared" si="3"/>
        <v>42</v>
      </c>
      <c r="H82" s="44">
        <v>2</v>
      </c>
      <c r="I82" s="44">
        <v>32</v>
      </c>
      <c r="J82" s="45">
        <f t="shared" si="2"/>
        <v>1.3125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x14ac:dyDescent="0.2">
      <c r="A83" s="16" t="s">
        <v>218</v>
      </c>
      <c r="B83" s="16" t="s">
        <v>219</v>
      </c>
      <c r="C83" s="16" t="s">
        <v>220</v>
      </c>
      <c r="D83" s="44">
        <v>6</v>
      </c>
      <c r="E83" s="44">
        <v>108</v>
      </c>
      <c r="F83" s="44">
        <v>1</v>
      </c>
      <c r="G83" s="44">
        <f t="shared" si="3"/>
        <v>115</v>
      </c>
      <c r="H83" s="44">
        <v>6</v>
      </c>
      <c r="I83" s="44">
        <v>121</v>
      </c>
      <c r="J83" s="45">
        <f t="shared" si="2"/>
        <v>0.95041322314049592</v>
      </c>
    </row>
    <row r="84" spans="1:42" x14ac:dyDescent="0.2">
      <c r="A84" s="16" t="s">
        <v>221</v>
      </c>
      <c r="B84" s="16" t="s">
        <v>219</v>
      </c>
      <c r="C84" s="16" t="s">
        <v>222</v>
      </c>
      <c r="D84" s="44">
        <v>3</v>
      </c>
      <c r="E84" s="44">
        <v>44</v>
      </c>
      <c r="F84" s="44">
        <v>0</v>
      </c>
      <c r="G84" s="44">
        <f t="shared" si="3"/>
        <v>47</v>
      </c>
      <c r="H84" s="44">
        <v>1</v>
      </c>
      <c r="I84" s="44">
        <v>43</v>
      </c>
      <c r="J84" s="45">
        <f t="shared" si="2"/>
        <v>1.0930232558139534</v>
      </c>
    </row>
    <row r="85" spans="1:42" s="15" customFormat="1" x14ac:dyDescent="0.2">
      <c r="A85" s="16" t="s">
        <v>223</v>
      </c>
      <c r="B85" s="16" t="s">
        <v>224</v>
      </c>
      <c r="C85" s="16" t="s">
        <v>225</v>
      </c>
      <c r="D85" s="44">
        <v>3</v>
      </c>
      <c r="E85" s="44">
        <v>41</v>
      </c>
      <c r="F85" s="44">
        <v>0</v>
      </c>
      <c r="G85" s="44">
        <f t="shared" si="3"/>
        <v>44</v>
      </c>
      <c r="H85" s="44">
        <v>0</v>
      </c>
      <c r="I85" s="44">
        <v>58</v>
      </c>
      <c r="J85" s="45">
        <f t="shared" si="2"/>
        <v>0.75862068965517238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x14ac:dyDescent="0.2">
      <c r="A86" s="16" t="s">
        <v>226</v>
      </c>
      <c r="B86" s="16" t="s">
        <v>227</v>
      </c>
      <c r="C86" s="16" t="s">
        <v>228</v>
      </c>
      <c r="D86" s="44">
        <v>3</v>
      </c>
      <c r="E86" s="44">
        <v>29</v>
      </c>
      <c r="F86" s="44">
        <v>0</v>
      </c>
      <c r="G86" s="44">
        <f t="shared" si="3"/>
        <v>32</v>
      </c>
      <c r="H86" s="44">
        <v>3</v>
      </c>
      <c r="I86" s="44">
        <v>35</v>
      </c>
      <c r="J86" s="45">
        <f t="shared" si="2"/>
        <v>0.91428571428571426</v>
      </c>
    </row>
    <row r="87" spans="1:42" s="15" customFormat="1" x14ac:dyDescent="0.2">
      <c r="A87" s="16" t="s">
        <v>229</v>
      </c>
      <c r="B87" s="16" t="s">
        <v>230</v>
      </c>
      <c r="C87" s="16" t="s">
        <v>231</v>
      </c>
      <c r="D87" s="44">
        <v>11</v>
      </c>
      <c r="E87" s="44">
        <v>240</v>
      </c>
      <c r="F87" s="44">
        <v>0</v>
      </c>
      <c r="G87" s="44">
        <f t="shared" si="3"/>
        <v>251</v>
      </c>
      <c r="H87" s="44">
        <v>0</v>
      </c>
      <c r="I87" s="44">
        <v>181</v>
      </c>
      <c r="J87" s="45">
        <f t="shared" si="2"/>
        <v>1.3867403314917126</v>
      </c>
    </row>
    <row r="88" spans="1:42" x14ac:dyDescent="0.2">
      <c r="A88" s="16" t="s">
        <v>232</v>
      </c>
      <c r="B88" s="16" t="s">
        <v>233</v>
      </c>
      <c r="C88" s="16" t="s">
        <v>234</v>
      </c>
      <c r="D88" s="44">
        <v>1</v>
      </c>
      <c r="E88" s="44">
        <v>36</v>
      </c>
      <c r="F88" s="44">
        <v>0</v>
      </c>
      <c r="G88" s="44">
        <f t="shared" si="3"/>
        <v>37</v>
      </c>
      <c r="H88" s="44">
        <v>1</v>
      </c>
      <c r="I88" s="44">
        <v>17</v>
      </c>
      <c r="J88" s="45">
        <f t="shared" si="2"/>
        <v>2.1764705882352939</v>
      </c>
    </row>
    <row r="89" spans="1:42" s="15" customFormat="1" x14ac:dyDescent="0.2">
      <c r="A89" s="16" t="s">
        <v>235</v>
      </c>
      <c r="B89" s="16" t="s">
        <v>236</v>
      </c>
      <c r="C89" s="16" t="s">
        <v>237</v>
      </c>
      <c r="D89" s="44">
        <v>0</v>
      </c>
      <c r="E89" s="44">
        <v>1</v>
      </c>
      <c r="F89" s="44">
        <v>0</v>
      </c>
      <c r="G89" s="44">
        <f t="shared" si="3"/>
        <v>1</v>
      </c>
      <c r="H89" s="44">
        <v>0</v>
      </c>
      <c r="I89" s="44">
        <v>1</v>
      </c>
      <c r="J89" s="45">
        <f t="shared" si="2"/>
        <v>1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x14ac:dyDescent="0.2">
      <c r="A90" s="16" t="s">
        <v>238</v>
      </c>
      <c r="B90" s="16" t="s">
        <v>239</v>
      </c>
      <c r="C90" s="16" t="s">
        <v>240</v>
      </c>
      <c r="D90" s="44">
        <v>15</v>
      </c>
      <c r="E90" s="44">
        <v>94</v>
      </c>
      <c r="F90" s="44">
        <v>0</v>
      </c>
      <c r="G90" s="44">
        <f t="shared" si="3"/>
        <v>109</v>
      </c>
      <c r="H90" s="44">
        <v>9</v>
      </c>
      <c r="I90" s="44">
        <v>108</v>
      </c>
      <c r="J90" s="45">
        <f t="shared" si="2"/>
        <v>1.0092592592592593</v>
      </c>
    </row>
    <row r="91" spans="1:42" x14ac:dyDescent="0.2">
      <c r="A91" s="16" t="s">
        <v>244</v>
      </c>
      <c r="B91" s="16" t="s">
        <v>242</v>
      </c>
      <c r="C91" s="16" t="s">
        <v>242</v>
      </c>
      <c r="D91" s="44">
        <v>5</v>
      </c>
      <c r="E91" s="44">
        <v>72</v>
      </c>
      <c r="F91" s="44">
        <v>0</v>
      </c>
      <c r="G91" s="44">
        <f t="shared" si="3"/>
        <v>77</v>
      </c>
      <c r="H91" s="44">
        <v>1</v>
      </c>
      <c r="I91" s="44">
        <v>80</v>
      </c>
      <c r="J91" s="45">
        <f t="shared" si="2"/>
        <v>0.96250000000000002</v>
      </c>
    </row>
    <row r="92" spans="1:42" x14ac:dyDescent="0.2">
      <c r="A92" s="16" t="s">
        <v>245</v>
      </c>
      <c r="B92" s="16" t="s">
        <v>246</v>
      </c>
      <c r="C92" s="16" t="s">
        <v>247</v>
      </c>
      <c r="D92" s="44">
        <v>9</v>
      </c>
      <c r="E92" s="44">
        <v>86</v>
      </c>
      <c r="F92" s="44">
        <v>0</v>
      </c>
      <c r="G92" s="44">
        <f t="shared" si="3"/>
        <v>95</v>
      </c>
      <c r="H92" s="44">
        <v>3</v>
      </c>
      <c r="I92" s="44">
        <v>82</v>
      </c>
      <c r="J92" s="45">
        <f t="shared" si="2"/>
        <v>1.1585365853658536</v>
      </c>
    </row>
    <row r="93" spans="1:42" x14ac:dyDescent="0.2">
      <c r="A93" s="16" t="s">
        <v>248</v>
      </c>
      <c r="B93" s="16" t="s">
        <v>249</v>
      </c>
      <c r="C93" s="16" t="s">
        <v>250</v>
      </c>
      <c r="D93" s="44">
        <v>7</v>
      </c>
      <c r="E93" s="44">
        <v>69</v>
      </c>
      <c r="F93" s="44">
        <v>0</v>
      </c>
      <c r="G93" s="44">
        <f t="shared" si="3"/>
        <v>76</v>
      </c>
      <c r="H93" s="44">
        <v>4</v>
      </c>
      <c r="I93" s="44">
        <v>82</v>
      </c>
      <c r="J93" s="45">
        <f t="shared" si="2"/>
        <v>0.92682926829268297</v>
      </c>
    </row>
    <row r="94" spans="1:42" x14ac:dyDescent="0.2">
      <c r="A94" s="16" t="s">
        <v>251</v>
      </c>
      <c r="B94" s="16" t="s">
        <v>252</v>
      </c>
      <c r="C94" s="16" t="s">
        <v>253</v>
      </c>
      <c r="D94" s="44">
        <v>4</v>
      </c>
      <c r="E94" s="44">
        <v>71</v>
      </c>
      <c r="F94" s="44">
        <v>0</v>
      </c>
      <c r="G94" s="44">
        <f t="shared" si="3"/>
        <v>75</v>
      </c>
      <c r="H94" s="44">
        <v>2</v>
      </c>
      <c r="I94" s="44">
        <v>81</v>
      </c>
      <c r="J94" s="45">
        <f t="shared" si="2"/>
        <v>0.92592592592592593</v>
      </c>
    </row>
    <row r="95" spans="1:42" x14ac:dyDescent="0.2">
      <c r="A95" s="16" t="s">
        <v>254</v>
      </c>
      <c r="B95" s="16" t="s">
        <v>255</v>
      </c>
      <c r="C95" s="16" t="s">
        <v>256</v>
      </c>
      <c r="D95" s="44">
        <v>2</v>
      </c>
      <c r="E95" s="44">
        <v>14</v>
      </c>
      <c r="F95" s="44">
        <v>0</v>
      </c>
      <c r="G95" s="44">
        <f t="shared" si="3"/>
        <v>16</v>
      </c>
      <c r="H95" s="44">
        <v>2</v>
      </c>
      <c r="I95" s="44">
        <v>13</v>
      </c>
      <c r="J95" s="45">
        <f t="shared" si="2"/>
        <v>1.2307692307692308</v>
      </c>
    </row>
    <row r="96" spans="1:42" s="15" customFormat="1" x14ac:dyDescent="0.2">
      <c r="A96" s="16" t="s">
        <v>257</v>
      </c>
      <c r="B96" s="16" t="s">
        <v>258</v>
      </c>
      <c r="C96" s="16" t="s">
        <v>259</v>
      </c>
      <c r="D96" s="44">
        <v>2</v>
      </c>
      <c r="E96" s="44">
        <v>63</v>
      </c>
      <c r="F96" s="44">
        <v>0</v>
      </c>
      <c r="G96" s="44">
        <f t="shared" si="3"/>
        <v>65</v>
      </c>
      <c r="H96" s="44">
        <v>0</v>
      </c>
      <c r="I96" s="44">
        <v>61</v>
      </c>
      <c r="J96" s="45">
        <f t="shared" si="2"/>
        <v>1.0655737704918034</v>
      </c>
    </row>
    <row r="97" spans="1:42" s="15" customFormat="1" x14ac:dyDescent="0.2">
      <c r="A97" s="59" t="s">
        <v>388</v>
      </c>
      <c r="B97" s="59" t="s">
        <v>258</v>
      </c>
      <c r="C97" s="59" t="s">
        <v>392</v>
      </c>
      <c r="D97" s="60">
        <v>0</v>
      </c>
      <c r="E97" s="60">
        <v>16</v>
      </c>
      <c r="F97" s="60">
        <v>0</v>
      </c>
      <c r="G97" s="60">
        <f t="shared" si="3"/>
        <v>16</v>
      </c>
      <c r="H97" s="60">
        <v>0</v>
      </c>
      <c r="I97" s="60">
        <v>26</v>
      </c>
      <c r="J97" s="61">
        <f t="shared" si="2"/>
        <v>0.61538461538461542</v>
      </c>
    </row>
    <row r="98" spans="1:42" x14ac:dyDescent="0.2">
      <c r="A98" s="16" t="s">
        <v>260</v>
      </c>
      <c r="B98" s="16" t="s">
        <v>258</v>
      </c>
      <c r="C98" s="16" t="s">
        <v>410</v>
      </c>
      <c r="D98" s="44">
        <v>11</v>
      </c>
      <c r="E98" s="44">
        <v>314</v>
      </c>
      <c r="F98" s="44">
        <v>0</v>
      </c>
      <c r="G98" s="44">
        <f t="shared" si="3"/>
        <v>325</v>
      </c>
      <c r="H98" s="44">
        <v>1</v>
      </c>
      <c r="I98" s="44">
        <v>375</v>
      </c>
      <c r="J98" s="45">
        <f t="shared" si="2"/>
        <v>0.8666666666666667</v>
      </c>
    </row>
    <row r="99" spans="1:42" x14ac:dyDescent="0.2">
      <c r="A99" s="16" t="s">
        <v>261</v>
      </c>
      <c r="B99" s="16" t="s">
        <v>258</v>
      </c>
      <c r="C99" s="16" t="s">
        <v>411</v>
      </c>
      <c r="D99" s="44">
        <v>0</v>
      </c>
      <c r="E99" s="44">
        <v>13</v>
      </c>
      <c r="F99" s="44">
        <v>0</v>
      </c>
      <c r="G99" s="44">
        <f t="shared" si="3"/>
        <v>13</v>
      </c>
      <c r="H99" s="44">
        <v>0</v>
      </c>
      <c r="I99" s="44">
        <v>10</v>
      </c>
      <c r="J99" s="45">
        <f t="shared" si="2"/>
        <v>1.3</v>
      </c>
    </row>
    <row r="100" spans="1:42" x14ac:dyDescent="0.2">
      <c r="A100" s="16" t="s">
        <v>262</v>
      </c>
      <c r="B100" s="16" t="s">
        <v>258</v>
      </c>
      <c r="C100" s="16" t="s">
        <v>412</v>
      </c>
      <c r="D100" s="44">
        <v>16</v>
      </c>
      <c r="E100" s="44">
        <v>324</v>
      </c>
      <c r="F100" s="44">
        <v>2</v>
      </c>
      <c r="G100" s="44">
        <f t="shared" si="3"/>
        <v>342</v>
      </c>
      <c r="H100" s="44">
        <v>7</v>
      </c>
      <c r="I100" s="44">
        <v>338</v>
      </c>
      <c r="J100" s="45">
        <f t="shared" si="2"/>
        <v>1.0118343195266273</v>
      </c>
    </row>
    <row r="101" spans="1:42" x14ac:dyDescent="0.2">
      <c r="A101" s="16" t="s">
        <v>263</v>
      </c>
      <c r="B101" s="16" t="s">
        <v>258</v>
      </c>
      <c r="C101" s="16" t="s">
        <v>413</v>
      </c>
      <c r="D101" s="44">
        <v>9</v>
      </c>
      <c r="E101" s="44">
        <v>45</v>
      </c>
      <c r="F101" s="44">
        <v>0</v>
      </c>
      <c r="G101" s="44">
        <f t="shared" si="3"/>
        <v>54</v>
      </c>
      <c r="H101" s="44">
        <v>8</v>
      </c>
      <c r="I101" s="44">
        <v>61</v>
      </c>
      <c r="J101" s="45">
        <f t="shared" si="2"/>
        <v>0.88524590163934425</v>
      </c>
    </row>
    <row r="102" spans="1:42" x14ac:dyDescent="0.2">
      <c r="A102" s="16" t="s">
        <v>264</v>
      </c>
      <c r="B102" s="16" t="s">
        <v>258</v>
      </c>
      <c r="C102" s="16" t="s">
        <v>414</v>
      </c>
      <c r="D102" s="44">
        <v>12</v>
      </c>
      <c r="E102" s="44">
        <v>124</v>
      </c>
      <c r="F102" s="44">
        <v>0</v>
      </c>
      <c r="G102" s="44">
        <f t="shared" si="3"/>
        <v>136</v>
      </c>
      <c r="H102" s="44">
        <v>8</v>
      </c>
      <c r="I102" s="44">
        <v>131</v>
      </c>
      <c r="J102" s="45">
        <f t="shared" si="2"/>
        <v>1.0381679389312977</v>
      </c>
    </row>
    <row r="103" spans="1:42" x14ac:dyDescent="0.2">
      <c r="A103" s="16" t="s">
        <v>265</v>
      </c>
      <c r="B103" s="16" t="s">
        <v>258</v>
      </c>
      <c r="C103" s="16" t="s">
        <v>415</v>
      </c>
      <c r="D103" s="44">
        <v>5</v>
      </c>
      <c r="E103" s="44">
        <v>76</v>
      </c>
      <c r="F103" s="44">
        <v>0</v>
      </c>
      <c r="G103" s="44">
        <f t="shared" si="3"/>
        <v>81</v>
      </c>
      <c r="H103" s="44">
        <v>2</v>
      </c>
      <c r="I103" s="44">
        <v>77</v>
      </c>
      <c r="J103" s="45">
        <f t="shared" si="2"/>
        <v>1.051948051948052</v>
      </c>
    </row>
    <row r="104" spans="1:42" x14ac:dyDescent="0.2">
      <c r="A104" s="16" t="s">
        <v>266</v>
      </c>
      <c r="B104" s="16" t="s">
        <v>258</v>
      </c>
      <c r="C104" s="16" t="s">
        <v>416</v>
      </c>
      <c r="D104" s="44">
        <v>26</v>
      </c>
      <c r="E104" s="44">
        <v>373</v>
      </c>
      <c r="F104" s="44">
        <v>0</v>
      </c>
      <c r="G104" s="44">
        <f t="shared" si="3"/>
        <v>399</v>
      </c>
      <c r="H104" s="44">
        <v>2</v>
      </c>
      <c r="I104" s="44">
        <v>411</v>
      </c>
      <c r="J104" s="45">
        <f t="shared" si="2"/>
        <v>0.97080291970802923</v>
      </c>
    </row>
    <row r="105" spans="1:42" x14ac:dyDescent="0.2">
      <c r="A105" s="16" t="s">
        <v>267</v>
      </c>
      <c r="B105" s="16" t="s">
        <v>258</v>
      </c>
      <c r="C105" s="16" t="s">
        <v>417</v>
      </c>
      <c r="D105" s="44">
        <v>13</v>
      </c>
      <c r="E105" s="44">
        <v>195</v>
      </c>
      <c r="F105" s="44">
        <v>0</v>
      </c>
      <c r="G105" s="44">
        <f t="shared" si="3"/>
        <v>208</v>
      </c>
      <c r="H105" s="44">
        <v>10</v>
      </c>
      <c r="I105" s="44">
        <v>220</v>
      </c>
      <c r="J105" s="45">
        <f t="shared" si="2"/>
        <v>0.94545454545454544</v>
      </c>
    </row>
    <row r="106" spans="1:42" s="15" customFormat="1" x14ac:dyDescent="0.2">
      <c r="A106" s="16" t="s">
        <v>288</v>
      </c>
      <c r="B106" s="16" t="s">
        <v>258</v>
      </c>
      <c r="C106" s="16" t="s">
        <v>418</v>
      </c>
      <c r="D106" s="44">
        <v>11</v>
      </c>
      <c r="E106" s="44">
        <v>90</v>
      </c>
      <c r="F106" s="44">
        <v>0</v>
      </c>
      <c r="G106" s="44">
        <f t="shared" si="3"/>
        <v>101</v>
      </c>
      <c r="H106" s="44">
        <v>11</v>
      </c>
      <c r="I106" s="44">
        <v>98</v>
      </c>
      <c r="J106" s="45">
        <f t="shared" si="2"/>
        <v>1.0306122448979591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x14ac:dyDescent="0.2">
      <c r="A107" s="16" t="s">
        <v>382</v>
      </c>
      <c r="B107" s="16" t="s">
        <v>258</v>
      </c>
      <c r="C107" s="16" t="s">
        <v>419</v>
      </c>
      <c r="D107" s="44">
        <v>11</v>
      </c>
      <c r="E107" s="44">
        <v>150</v>
      </c>
      <c r="F107" s="44">
        <v>0</v>
      </c>
      <c r="G107" s="44">
        <f t="shared" si="3"/>
        <v>161</v>
      </c>
      <c r="H107" s="44">
        <v>7</v>
      </c>
      <c r="I107" s="44">
        <v>163</v>
      </c>
      <c r="J107" s="45">
        <f t="shared" si="2"/>
        <v>0.98773006134969321</v>
      </c>
    </row>
    <row r="108" spans="1:42" s="15" customFormat="1" x14ac:dyDescent="0.2">
      <c r="A108" s="16" t="s">
        <v>268</v>
      </c>
      <c r="B108" s="16" t="s">
        <v>269</v>
      </c>
      <c r="C108" s="16" t="s">
        <v>269</v>
      </c>
      <c r="D108" s="44">
        <v>2</v>
      </c>
      <c r="E108" s="44">
        <v>27</v>
      </c>
      <c r="F108" s="44">
        <v>0</v>
      </c>
      <c r="G108" s="44">
        <f t="shared" si="3"/>
        <v>29</v>
      </c>
      <c r="H108" s="44">
        <v>2</v>
      </c>
      <c r="I108" s="44">
        <v>31</v>
      </c>
      <c r="J108" s="45">
        <f t="shared" si="2"/>
        <v>0.93548387096774188</v>
      </c>
    </row>
    <row r="109" spans="1:42" x14ac:dyDescent="0.2">
      <c r="A109" s="16" t="s">
        <v>270</v>
      </c>
      <c r="B109" s="16" t="s">
        <v>269</v>
      </c>
      <c r="C109" s="16" t="s">
        <v>271</v>
      </c>
      <c r="D109" s="44">
        <v>10</v>
      </c>
      <c r="E109" s="44">
        <v>29</v>
      </c>
      <c r="F109" s="44">
        <v>0</v>
      </c>
      <c r="G109" s="44">
        <f t="shared" si="3"/>
        <v>39</v>
      </c>
      <c r="H109" s="44">
        <v>9</v>
      </c>
      <c r="I109" s="44">
        <v>39</v>
      </c>
      <c r="J109" s="45">
        <f t="shared" si="2"/>
        <v>1</v>
      </c>
    </row>
    <row r="110" spans="1:42" s="15" customFormat="1" x14ac:dyDescent="0.2">
      <c r="A110" s="16" t="s">
        <v>272</v>
      </c>
      <c r="B110" s="16" t="s">
        <v>273</v>
      </c>
      <c r="C110" s="16" t="s">
        <v>274</v>
      </c>
      <c r="D110" s="44">
        <v>11</v>
      </c>
      <c r="E110" s="44">
        <v>90</v>
      </c>
      <c r="F110" s="44">
        <v>0</v>
      </c>
      <c r="G110" s="44">
        <f t="shared" si="3"/>
        <v>101</v>
      </c>
      <c r="H110" s="44">
        <v>2</v>
      </c>
      <c r="I110" s="44">
        <v>105</v>
      </c>
      <c r="J110" s="45">
        <f t="shared" si="2"/>
        <v>0.96190476190476193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x14ac:dyDescent="0.2">
      <c r="A111" s="16" t="s">
        <v>275</v>
      </c>
      <c r="B111" s="16" t="s">
        <v>276</v>
      </c>
      <c r="C111" s="16" t="s">
        <v>277</v>
      </c>
      <c r="D111" s="44">
        <v>3</v>
      </c>
      <c r="E111" s="44">
        <v>20</v>
      </c>
      <c r="F111" s="44">
        <v>0</v>
      </c>
      <c r="G111" s="44">
        <f t="shared" si="3"/>
        <v>23</v>
      </c>
      <c r="H111" s="44">
        <v>0</v>
      </c>
      <c r="I111" s="44">
        <v>23</v>
      </c>
      <c r="J111" s="45">
        <f t="shared" si="2"/>
        <v>1</v>
      </c>
    </row>
    <row r="112" spans="1:42" s="82" customFormat="1" x14ac:dyDescent="0.2">
      <c r="A112" s="16" t="s">
        <v>278</v>
      </c>
      <c r="B112" s="16" t="s">
        <v>279</v>
      </c>
      <c r="C112" s="16" t="s">
        <v>279</v>
      </c>
      <c r="D112" s="44">
        <v>4</v>
      </c>
      <c r="E112" s="44">
        <v>44</v>
      </c>
      <c r="F112" s="44">
        <v>0</v>
      </c>
      <c r="G112" s="44">
        <f t="shared" si="3"/>
        <v>48</v>
      </c>
      <c r="H112" s="44">
        <v>1</v>
      </c>
      <c r="I112" s="44">
        <v>47</v>
      </c>
      <c r="J112" s="45">
        <f>G112/I112</f>
        <v>1.0212765957446808</v>
      </c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s="13" customFormat="1" ht="13.5" thickBot="1" x14ac:dyDescent="0.25">
      <c r="A113" s="34" t="s">
        <v>409</v>
      </c>
      <c r="B113" s="16" t="s">
        <v>279</v>
      </c>
      <c r="C113" s="16" t="s">
        <v>408</v>
      </c>
      <c r="D113" s="44">
        <v>0</v>
      </c>
      <c r="E113" s="44">
        <v>1</v>
      </c>
      <c r="F113" s="44">
        <v>0</v>
      </c>
      <c r="G113" s="44">
        <f t="shared" si="3"/>
        <v>1</v>
      </c>
      <c r="H113" s="44">
        <v>0</v>
      </c>
      <c r="I113" s="44">
        <v>1</v>
      </c>
      <c r="J113" s="45">
        <f>G113/I113</f>
        <v>1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s="13" customFormat="1" ht="13.5" thickTop="1" x14ac:dyDescent="0.2">
      <c r="A114" s="32" t="s">
        <v>280</v>
      </c>
      <c r="B114" s="32"/>
      <c r="C114" s="32"/>
      <c r="D114" s="46">
        <f>SUM(D3:D113)</f>
        <v>626</v>
      </c>
      <c r="E114" s="46">
        <f>SUM(E3:E113)</f>
        <v>10282</v>
      </c>
      <c r="F114" s="46">
        <f>SUM(F3:F113)</f>
        <v>23</v>
      </c>
      <c r="G114" s="46">
        <f t="shared" ref="G114" si="4">D114+E114+F114</f>
        <v>10931</v>
      </c>
      <c r="H114" s="46">
        <f>SUM(H3:H113)</f>
        <v>377</v>
      </c>
      <c r="I114" s="46">
        <f>SUM(I3:I113)</f>
        <v>9962</v>
      </c>
      <c r="J114" s="47">
        <f t="shared" si="2"/>
        <v>1.0972696245733788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</row>
    <row r="115" spans="1:42" s="13" customFormat="1" x14ac:dyDescent="0.2">
      <c r="A115" s="17"/>
      <c r="B115" s="17"/>
      <c r="C115" s="17"/>
      <c r="D115" s="50"/>
      <c r="E115" s="50"/>
      <c r="F115" s="50"/>
      <c r="G115" s="50"/>
      <c r="H115" s="50"/>
      <c r="I115" s="50"/>
      <c r="J115" s="51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</row>
    <row r="116" spans="1:42" s="13" customFormat="1" x14ac:dyDescent="0.2">
      <c r="A116" s="13" t="s">
        <v>452</v>
      </c>
      <c r="D116" s="48"/>
      <c r="E116" s="48"/>
      <c r="F116" s="48"/>
      <c r="G116" s="48"/>
      <c r="H116" s="48"/>
      <c r="I116" s="48"/>
      <c r="J116" s="49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</row>
    <row r="118" spans="1:42" x14ac:dyDescent="0.2">
      <c r="A118" s="13" t="s">
        <v>283</v>
      </c>
      <c r="B118" s="13"/>
      <c r="C118" s="13"/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workbookViewId="0">
      <selection activeCell="O24" sqref="O24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22">
        <v>44986</v>
      </c>
      <c r="C1" s="122"/>
      <c r="D1" s="122"/>
      <c r="E1" s="122"/>
      <c r="F1" s="122"/>
      <c r="G1" s="122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4</v>
      </c>
      <c r="C3" s="44">
        <v>26</v>
      </c>
      <c r="D3" s="44">
        <v>0</v>
      </c>
      <c r="E3" s="44">
        <f>SUM(B3:D3)</f>
        <v>30</v>
      </c>
      <c r="F3" s="44">
        <v>0</v>
      </c>
      <c r="G3" s="44">
        <v>31</v>
      </c>
      <c r="H3" s="45">
        <f t="shared" ref="H3:H53" si="0">E3/G3</f>
        <v>0.967741935483871</v>
      </c>
    </row>
    <row r="4" spans="1:8" x14ac:dyDescent="0.2">
      <c r="A4" s="16" t="s">
        <v>13</v>
      </c>
      <c r="B4" s="44">
        <v>3</v>
      </c>
      <c r="C4" s="44">
        <v>26</v>
      </c>
      <c r="D4" s="44">
        <v>0</v>
      </c>
      <c r="E4" s="44">
        <f t="shared" ref="E4:E53" si="1">SUM(B4:D4)</f>
        <v>29</v>
      </c>
      <c r="F4" s="44">
        <v>3</v>
      </c>
      <c r="G4" s="44">
        <v>17</v>
      </c>
      <c r="H4" s="45">
        <f t="shared" si="0"/>
        <v>1.7058823529411764</v>
      </c>
    </row>
    <row r="5" spans="1:8" x14ac:dyDescent="0.2">
      <c r="A5" s="16" t="s">
        <v>15</v>
      </c>
      <c r="B5" s="44">
        <v>0</v>
      </c>
      <c r="C5" s="44">
        <v>9</v>
      </c>
      <c r="D5" s="44">
        <v>0</v>
      </c>
      <c r="E5" s="44">
        <f t="shared" si="1"/>
        <v>9</v>
      </c>
      <c r="F5" s="44">
        <v>0</v>
      </c>
      <c r="G5" s="44">
        <v>9</v>
      </c>
      <c r="H5" s="45">
        <f t="shared" si="0"/>
        <v>1</v>
      </c>
    </row>
    <row r="6" spans="1:8" x14ac:dyDescent="0.2">
      <c r="A6" s="16" t="s">
        <v>17</v>
      </c>
      <c r="B6" s="44">
        <v>6</v>
      </c>
      <c r="C6" s="44">
        <v>78</v>
      </c>
      <c r="D6" s="44">
        <v>0</v>
      </c>
      <c r="E6" s="44">
        <v>84</v>
      </c>
      <c r="F6" s="44">
        <v>0</v>
      </c>
      <c r="G6" s="44">
        <v>77</v>
      </c>
      <c r="H6" s="45">
        <v>1.0909090909090908</v>
      </c>
    </row>
    <row r="7" spans="1:8" x14ac:dyDescent="0.2">
      <c r="A7" s="16" t="s">
        <v>22</v>
      </c>
      <c r="B7" s="44">
        <v>1</v>
      </c>
      <c r="C7" s="44">
        <v>23</v>
      </c>
      <c r="D7" s="44">
        <v>1</v>
      </c>
      <c r="E7" s="44">
        <f t="shared" si="1"/>
        <v>25</v>
      </c>
      <c r="F7" s="44">
        <v>1</v>
      </c>
      <c r="G7" s="44">
        <v>16</v>
      </c>
      <c r="H7" s="45">
        <f t="shared" si="0"/>
        <v>1.5625</v>
      </c>
    </row>
    <row r="8" spans="1:8" x14ac:dyDescent="0.2">
      <c r="A8" s="16" t="s">
        <v>25</v>
      </c>
      <c r="B8" s="44">
        <v>5</v>
      </c>
      <c r="C8" s="44">
        <v>105</v>
      </c>
      <c r="D8" s="44">
        <v>0</v>
      </c>
      <c r="E8" s="44">
        <f t="shared" si="1"/>
        <v>110</v>
      </c>
      <c r="F8" s="44">
        <v>4</v>
      </c>
      <c r="G8" s="44">
        <v>79</v>
      </c>
      <c r="H8" s="45">
        <f t="shared" si="0"/>
        <v>1.3924050632911393</v>
      </c>
    </row>
    <row r="9" spans="1:8" x14ac:dyDescent="0.2">
      <c r="A9" s="16" t="s">
        <v>28</v>
      </c>
      <c r="B9" s="44">
        <v>1</v>
      </c>
      <c r="C9" s="44">
        <v>23</v>
      </c>
      <c r="D9" s="44">
        <v>0</v>
      </c>
      <c r="E9" s="44">
        <f t="shared" si="1"/>
        <v>24</v>
      </c>
      <c r="F9" s="44">
        <v>1</v>
      </c>
      <c r="G9" s="44">
        <v>22</v>
      </c>
      <c r="H9" s="45">
        <f t="shared" si="0"/>
        <v>1.0909090909090908</v>
      </c>
    </row>
    <row r="10" spans="1:8" x14ac:dyDescent="0.2">
      <c r="A10" s="16" t="s">
        <v>31</v>
      </c>
      <c r="B10" s="44">
        <v>40</v>
      </c>
      <c r="C10" s="44">
        <v>438</v>
      </c>
      <c r="D10" s="44">
        <v>16</v>
      </c>
      <c r="E10" s="44">
        <v>494</v>
      </c>
      <c r="F10" s="44">
        <v>29</v>
      </c>
      <c r="G10" s="44">
        <v>242</v>
      </c>
      <c r="H10" s="45">
        <v>2.0413223140495869</v>
      </c>
    </row>
    <row r="11" spans="1:8" x14ac:dyDescent="0.2">
      <c r="A11" s="16" t="s">
        <v>36</v>
      </c>
      <c r="B11" s="44">
        <v>7</v>
      </c>
      <c r="C11" s="44">
        <v>83</v>
      </c>
      <c r="D11" s="44">
        <v>0</v>
      </c>
      <c r="E11" s="44">
        <v>90</v>
      </c>
      <c r="F11" s="44">
        <v>4</v>
      </c>
      <c r="G11" s="44">
        <v>77</v>
      </c>
      <c r="H11" s="45">
        <v>1.1688311688311688</v>
      </c>
    </row>
    <row r="12" spans="1:8" x14ac:dyDescent="0.2">
      <c r="A12" s="16" t="s">
        <v>41</v>
      </c>
      <c r="B12" s="44">
        <v>7</v>
      </c>
      <c r="C12" s="44">
        <v>47</v>
      </c>
      <c r="D12" s="44">
        <v>0</v>
      </c>
      <c r="E12" s="44">
        <f t="shared" si="1"/>
        <v>54</v>
      </c>
      <c r="F12" s="44">
        <v>0</v>
      </c>
      <c r="G12" s="44">
        <v>53</v>
      </c>
      <c r="H12" s="45">
        <f t="shared" si="0"/>
        <v>1.0188679245283019</v>
      </c>
    </row>
    <row r="13" spans="1:8" x14ac:dyDescent="0.2">
      <c r="A13" s="16" t="s">
        <v>44</v>
      </c>
      <c r="B13" s="44">
        <v>11</v>
      </c>
      <c r="C13" s="44">
        <v>54</v>
      </c>
      <c r="D13" s="44">
        <v>0</v>
      </c>
      <c r="E13" s="44">
        <f t="shared" si="1"/>
        <v>65</v>
      </c>
      <c r="F13" s="44">
        <v>1</v>
      </c>
      <c r="G13" s="44">
        <v>29</v>
      </c>
      <c r="H13" s="45">
        <f t="shared" si="0"/>
        <v>2.2413793103448274</v>
      </c>
    </row>
    <row r="14" spans="1:8" x14ac:dyDescent="0.2">
      <c r="A14" s="16" t="s">
        <v>47</v>
      </c>
      <c r="B14" s="44">
        <v>28</v>
      </c>
      <c r="C14" s="44">
        <v>426</v>
      </c>
      <c r="D14" s="44">
        <v>0</v>
      </c>
      <c r="E14" s="44">
        <v>454</v>
      </c>
      <c r="F14" s="44">
        <v>13</v>
      </c>
      <c r="G14" s="44">
        <v>434</v>
      </c>
      <c r="H14" s="45">
        <v>1.0460829493087558</v>
      </c>
    </row>
    <row r="15" spans="1:8" x14ac:dyDescent="0.2">
      <c r="A15" s="16" t="s">
        <v>52</v>
      </c>
      <c r="B15" s="44">
        <v>2</v>
      </c>
      <c r="C15" s="44">
        <v>17</v>
      </c>
      <c r="D15" s="44">
        <v>0</v>
      </c>
      <c r="E15" s="44">
        <f t="shared" si="1"/>
        <v>19</v>
      </c>
      <c r="F15" s="44">
        <v>2</v>
      </c>
      <c r="G15" s="44">
        <v>8</v>
      </c>
      <c r="H15" s="45">
        <f t="shared" si="0"/>
        <v>2.375</v>
      </c>
    </row>
    <row r="16" spans="1:8" x14ac:dyDescent="0.2">
      <c r="A16" s="16" t="s">
        <v>55</v>
      </c>
      <c r="B16" s="44">
        <v>20</v>
      </c>
      <c r="C16" s="44">
        <v>306</v>
      </c>
      <c r="D16" s="44">
        <v>0</v>
      </c>
      <c r="E16" s="44">
        <v>326</v>
      </c>
      <c r="F16" s="44">
        <v>12</v>
      </c>
      <c r="G16" s="44">
        <v>312</v>
      </c>
      <c r="H16" s="45">
        <v>1.0448717948717949</v>
      </c>
    </row>
    <row r="17" spans="1:8" x14ac:dyDescent="0.2">
      <c r="A17" s="16" t="s">
        <v>60</v>
      </c>
      <c r="B17" s="44">
        <v>3</v>
      </c>
      <c r="C17" s="44">
        <v>19</v>
      </c>
      <c r="D17" s="44">
        <v>0</v>
      </c>
      <c r="E17" s="44">
        <f t="shared" si="1"/>
        <v>22</v>
      </c>
      <c r="F17" s="44">
        <v>1</v>
      </c>
      <c r="G17" s="44">
        <v>19</v>
      </c>
      <c r="H17" s="45">
        <f t="shared" si="0"/>
        <v>1.1578947368421053</v>
      </c>
    </row>
    <row r="18" spans="1:8" x14ac:dyDescent="0.2">
      <c r="A18" s="16" t="s">
        <v>63</v>
      </c>
      <c r="B18" s="44">
        <v>3</v>
      </c>
      <c r="C18" s="44">
        <v>33</v>
      </c>
      <c r="D18" s="44">
        <v>0</v>
      </c>
      <c r="E18" s="44">
        <f t="shared" si="1"/>
        <v>36</v>
      </c>
      <c r="F18" s="44">
        <v>1</v>
      </c>
      <c r="G18" s="44">
        <v>34</v>
      </c>
      <c r="H18" s="45">
        <f t="shared" si="0"/>
        <v>1.0588235294117647</v>
      </c>
    </row>
    <row r="19" spans="1:8" x14ac:dyDescent="0.2">
      <c r="A19" s="16" t="s">
        <v>66</v>
      </c>
      <c r="B19" s="44">
        <v>8</v>
      </c>
      <c r="C19" s="44">
        <v>178</v>
      </c>
      <c r="D19" s="44">
        <v>0</v>
      </c>
      <c r="E19" s="44">
        <v>186</v>
      </c>
      <c r="F19" s="44">
        <v>5</v>
      </c>
      <c r="G19" s="44">
        <v>179</v>
      </c>
      <c r="H19" s="45">
        <v>1.0391061452513966</v>
      </c>
    </row>
    <row r="20" spans="1:8" x14ac:dyDescent="0.2">
      <c r="A20" s="16" t="s">
        <v>71</v>
      </c>
      <c r="B20" s="44">
        <v>9</v>
      </c>
      <c r="C20" s="44">
        <v>52</v>
      </c>
      <c r="D20" s="44">
        <v>0</v>
      </c>
      <c r="E20" s="44">
        <v>61</v>
      </c>
      <c r="F20" s="44">
        <v>6</v>
      </c>
      <c r="G20" s="44">
        <v>71</v>
      </c>
      <c r="H20" s="45">
        <v>0.85915492957746475</v>
      </c>
    </row>
    <row r="21" spans="1:8" x14ac:dyDescent="0.2">
      <c r="A21" s="16" t="s">
        <v>76</v>
      </c>
      <c r="B21" s="44">
        <v>5</v>
      </c>
      <c r="C21" s="44">
        <v>50</v>
      </c>
      <c r="D21" s="44">
        <v>0</v>
      </c>
      <c r="E21" s="44">
        <f t="shared" si="1"/>
        <v>55</v>
      </c>
      <c r="F21" s="44">
        <v>5</v>
      </c>
      <c r="G21" s="44">
        <v>61</v>
      </c>
      <c r="H21" s="45">
        <f t="shared" si="0"/>
        <v>0.90163934426229508</v>
      </c>
    </row>
    <row r="22" spans="1:8" x14ac:dyDescent="0.2">
      <c r="A22" s="16" t="s">
        <v>79</v>
      </c>
      <c r="B22" s="44">
        <v>0</v>
      </c>
      <c r="C22" s="44">
        <v>3</v>
      </c>
      <c r="D22" s="44">
        <v>0</v>
      </c>
      <c r="E22" s="44">
        <f t="shared" si="1"/>
        <v>3</v>
      </c>
      <c r="F22" s="44">
        <v>0</v>
      </c>
      <c r="G22" s="44">
        <v>3</v>
      </c>
      <c r="H22" s="45">
        <f t="shared" si="0"/>
        <v>1</v>
      </c>
    </row>
    <row r="23" spans="1:8" x14ac:dyDescent="0.2">
      <c r="A23" s="16" t="s">
        <v>82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5">
        <v>0</v>
      </c>
    </row>
    <row r="24" spans="1:8" x14ac:dyDescent="0.2">
      <c r="A24" s="16" t="s">
        <v>85</v>
      </c>
      <c r="B24" s="44">
        <v>16</v>
      </c>
      <c r="C24" s="44">
        <v>163</v>
      </c>
      <c r="D24" s="44">
        <v>0</v>
      </c>
      <c r="E24" s="44">
        <f t="shared" si="1"/>
        <v>179</v>
      </c>
      <c r="F24" s="44">
        <v>1</v>
      </c>
      <c r="G24" s="44">
        <v>172</v>
      </c>
      <c r="H24" s="45">
        <f t="shared" si="0"/>
        <v>1.0406976744186047</v>
      </c>
    </row>
    <row r="25" spans="1:8" x14ac:dyDescent="0.2">
      <c r="A25" s="16" t="s">
        <v>89</v>
      </c>
      <c r="B25" s="44">
        <v>5</v>
      </c>
      <c r="C25" s="44">
        <v>49</v>
      </c>
      <c r="D25" s="44">
        <v>0</v>
      </c>
      <c r="E25" s="44">
        <f t="shared" si="1"/>
        <v>54</v>
      </c>
      <c r="F25" s="44">
        <v>5</v>
      </c>
      <c r="G25" s="44">
        <v>49</v>
      </c>
      <c r="H25" s="45">
        <f t="shared" si="0"/>
        <v>1.1020408163265305</v>
      </c>
    </row>
    <row r="26" spans="1:8" x14ac:dyDescent="0.2">
      <c r="A26" s="16" t="s">
        <v>92</v>
      </c>
      <c r="B26" s="44">
        <v>0</v>
      </c>
      <c r="C26" s="44">
        <v>95</v>
      </c>
      <c r="D26" s="44">
        <v>0</v>
      </c>
      <c r="E26" s="44">
        <f t="shared" si="1"/>
        <v>95</v>
      </c>
      <c r="F26" s="44">
        <v>0</v>
      </c>
      <c r="G26" s="44">
        <v>110</v>
      </c>
      <c r="H26" s="45">
        <f t="shared" si="0"/>
        <v>0.86363636363636365</v>
      </c>
    </row>
    <row r="27" spans="1:8" x14ac:dyDescent="0.2">
      <c r="A27" s="16" t="s">
        <v>95</v>
      </c>
      <c r="B27" s="44">
        <v>1</v>
      </c>
      <c r="C27" s="44">
        <v>10</v>
      </c>
      <c r="D27" s="44">
        <v>0</v>
      </c>
      <c r="E27" s="44">
        <f t="shared" si="1"/>
        <v>11</v>
      </c>
      <c r="F27" s="44">
        <v>1</v>
      </c>
      <c r="G27" s="44">
        <v>8</v>
      </c>
      <c r="H27" s="45">
        <f t="shared" si="0"/>
        <v>1.375</v>
      </c>
    </row>
    <row r="28" spans="1:8" x14ac:dyDescent="0.2">
      <c r="A28" s="16" t="s">
        <v>98</v>
      </c>
      <c r="B28" s="44">
        <v>2</v>
      </c>
      <c r="C28" s="44">
        <v>15</v>
      </c>
      <c r="D28" s="44">
        <v>0</v>
      </c>
      <c r="E28" s="44">
        <f t="shared" si="1"/>
        <v>17</v>
      </c>
      <c r="F28" s="44">
        <v>2</v>
      </c>
      <c r="G28" s="44">
        <v>16</v>
      </c>
      <c r="H28" s="45">
        <f t="shared" si="0"/>
        <v>1.0625</v>
      </c>
    </row>
    <row r="29" spans="1:8" x14ac:dyDescent="0.2">
      <c r="A29" s="16" t="s">
        <v>101</v>
      </c>
      <c r="B29" s="44">
        <v>0</v>
      </c>
      <c r="C29" s="44">
        <v>10</v>
      </c>
      <c r="D29" s="44">
        <v>0</v>
      </c>
      <c r="E29" s="44">
        <f t="shared" si="1"/>
        <v>10</v>
      </c>
      <c r="F29" s="44">
        <v>0</v>
      </c>
      <c r="G29" s="44">
        <v>8</v>
      </c>
      <c r="H29" s="45">
        <f t="shared" si="0"/>
        <v>1.25</v>
      </c>
    </row>
    <row r="30" spans="1:8" x14ac:dyDescent="0.2">
      <c r="A30" s="16" t="s">
        <v>104</v>
      </c>
      <c r="B30" s="44">
        <v>0</v>
      </c>
      <c r="C30" s="44">
        <v>5</v>
      </c>
      <c r="D30" s="44">
        <v>0</v>
      </c>
      <c r="E30" s="44">
        <f t="shared" si="1"/>
        <v>5</v>
      </c>
      <c r="F30" s="44">
        <v>0</v>
      </c>
      <c r="G30" s="44">
        <v>6</v>
      </c>
      <c r="H30" s="45">
        <f t="shared" si="0"/>
        <v>0.83333333333333337</v>
      </c>
    </row>
    <row r="31" spans="1:8" x14ac:dyDescent="0.2">
      <c r="A31" s="16" t="s">
        <v>107</v>
      </c>
      <c r="B31" s="44">
        <v>2</v>
      </c>
      <c r="C31" s="44">
        <v>26</v>
      </c>
      <c r="D31" s="44">
        <v>0</v>
      </c>
      <c r="E31" s="44">
        <f t="shared" si="1"/>
        <v>28</v>
      </c>
      <c r="F31" s="44">
        <v>2</v>
      </c>
      <c r="G31" s="44">
        <v>22</v>
      </c>
      <c r="H31" s="45">
        <f t="shared" si="0"/>
        <v>1.2727272727272727</v>
      </c>
    </row>
    <row r="32" spans="1:8" x14ac:dyDescent="0.2">
      <c r="A32" s="16" t="s">
        <v>110</v>
      </c>
      <c r="B32" s="44">
        <v>4</v>
      </c>
      <c r="C32" s="44">
        <v>44</v>
      </c>
      <c r="D32" s="44">
        <v>0</v>
      </c>
      <c r="E32" s="44">
        <f t="shared" si="1"/>
        <v>48</v>
      </c>
      <c r="F32" s="44">
        <v>48</v>
      </c>
      <c r="G32" s="44">
        <v>34</v>
      </c>
      <c r="H32" s="45">
        <f t="shared" si="0"/>
        <v>1.411764705882353</v>
      </c>
    </row>
    <row r="33" spans="1:8" x14ac:dyDescent="0.2">
      <c r="A33" s="16" t="s">
        <v>113</v>
      </c>
      <c r="B33" s="44">
        <v>10</v>
      </c>
      <c r="C33" s="44">
        <v>98</v>
      </c>
      <c r="D33" s="44">
        <v>0</v>
      </c>
      <c r="E33" s="44">
        <f t="shared" si="1"/>
        <v>108</v>
      </c>
      <c r="F33" s="44">
        <v>10</v>
      </c>
      <c r="G33" s="44">
        <v>87</v>
      </c>
      <c r="H33" s="45">
        <f t="shared" si="0"/>
        <v>1.2413793103448276</v>
      </c>
    </row>
    <row r="34" spans="1:8" x14ac:dyDescent="0.2">
      <c r="A34" s="16" t="s">
        <v>116</v>
      </c>
      <c r="B34" s="44">
        <v>0</v>
      </c>
      <c r="C34" s="44">
        <v>2</v>
      </c>
      <c r="D34" s="44">
        <v>0</v>
      </c>
      <c r="E34" s="44">
        <f t="shared" si="1"/>
        <v>2</v>
      </c>
      <c r="F34" s="44">
        <v>0</v>
      </c>
      <c r="G34" s="44">
        <v>6</v>
      </c>
      <c r="H34" s="45">
        <f t="shared" si="0"/>
        <v>0.33333333333333331</v>
      </c>
    </row>
    <row r="35" spans="1:8" x14ac:dyDescent="0.2">
      <c r="A35" s="16" t="s">
        <v>119</v>
      </c>
      <c r="B35" s="44">
        <v>2</v>
      </c>
      <c r="C35" s="44">
        <v>16</v>
      </c>
      <c r="D35" s="44">
        <v>1</v>
      </c>
      <c r="E35" s="44">
        <f t="shared" si="1"/>
        <v>19</v>
      </c>
      <c r="F35" s="44">
        <v>2</v>
      </c>
      <c r="G35" s="44">
        <v>9</v>
      </c>
      <c r="H35" s="45">
        <f t="shared" si="0"/>
        <v>2.1111111111111112</v>
      </c>
    </row>
    <row r="36" spans="1:8" x14ac:dyDescent="0.2">
      <c r="A36" s="16" t="s">
        <v>122</v>
      </c>
      <c r="B36" s="44">
        <v>9</v>
      </c>
      <c r="C36" s="44">
        <v>161</v>
      </c>
      <c r="D36" s="44">
        <v>2</v>
      </c>
      <c r="E36" s="44">
        <v>172</v>
      </c>
      <c r="F36" s="44">
        <v>7</v>
      </c>
      <c r="G36" s="44">
        <v>135</v>
      </c>
      <c r="H36" s="45">
        <v>1.2740740740740741</v>
      </c>
    </row>
    <row r="37" spans="1:8" x14ac:dyDescent="0.2">
      <c r="A37" s="16" t="s">
        <v>127</v>
      </c>
      <c r="B37" s="44">
        <v>0</v>
      </c>
      <c r="C37" s="44">
        <v>39</v>
      </c>
      <c r="D37" s="44">
        <v>0</v>
      </c>
      <c r="E37" s="44">
        <f t="shared" si="1"/>
        <v>39</v>
      </c>
      <c r="F37" s="44">
        <v>0</v>
      </c>
      <c r="G37" s="44">
        <v>29</v>
      </c>
      <c r="H37" s="45">
        <f t="shared" si="0"/>
        <v>1.3448275862068966</v>
      </c>
    </row>
    <row r="38" spans="1:8" x14ac:dyDescent="0.2">
      <c r="A38" s="16" t="s">
        <v>129</v>
      </c>
      <c r="B38" s="44">
        <v>3</v>
      </c>
      <c r="C38" s="44">
        <v>42</v>
      </c>
      <c r="D38" s="44">
        <v>0</v>
      </c>
      <c r="E38" s="44">
        <f t="shared" si="1"/>
        <v>45</v>
      </c>
      <c r="F38" s="44">
        <v>1</v>
      </c>
      <c r="G38" s="44">
        <v>27</v>
      </c>
      <c r="H38" s="45">
        <f t="shared" si="0"/>
        <v>1.6666666666666667</v>
      </c>
    </row>
    <row r="39" spans="1:8" x14ac:dyDescent="0.2">
      <c r="A39" s="16" t="s">
        <v>132</v>
      </c>
      <c r="B39" s="44">
        <v>3</v>
      </c>
      <c r="C39" s="44">
        <v>18</v>
      </c>
      <c r="D39" s="44">
        <v>0</v>
      </c>
      <c r="E39" s="44">
        <f t="shared" si="1"/>
        <v>21</v>
      </c>
      <c r="F39" s="44">
        <v>1</v>
      </c>
      <c r="G39" s="44">
        <v>26</v>
      </c>
      <c r="H39" s="45">
        <f t="shared" si="0"/>
        <v>0.80769230769230771</v>
      </c>
    </row>
    <row r="40" spans="1:8" x14ac:dyDescent="0.2">
      <c r="A40" s="16" t="s">
        <v>135</v>
      </c>
      <c r="B40" s="44">
        <v>10</v>
      </c>
      <c r="C40" s="44">
        <v>71</v>
      </c>
      <c r="D40" s="44">
        <v>0</v>
      </c>
      <c r="E40" s="44">
        <f t="shared" si="1"/>
        <v>81</v>
      </c>
      <c r="F40" s="44">
        <v>10</v>
      </c>
      <c r="G40" s="44">
        <v>93</v>
      </c>
      <c r="H40" s="45">
        <f t="shared" si="0"/>
        <v>0.87096774193548387</v>
      </c>
    </row>
    <row r="41" spans="1:8" x14ac:dyDescent="0.2">
      <c r="A41" s="16" t="s">
        <v>138</v>
      </c>
      <c r="B41" s="44">
        <v>13</v>
      </c>
      <c r="C41" s="44">
        <v>86</v>
      </c>
      <c r="D41" s="44">
        <v>0</v>
      </c>
      <c r="E41" s="44">
        <f t="shared" si="1"/>
        <v>99</v>
      </c>
      <c r="F41" s="44">
        <v>1</v>
      </c>
      <c r="G41" s="44">
        <v>69</v>
      </c>
      <c r="H41" s="45">
        <f t="shared" si="0"/>
        <v>1.4347826086956521</v>
      </c>
    </row>
    <row r="42" spans="1:8" x14ac:dyDescent="0.2">
      <c r="A42" s="16" t="s">
        <v>141</v>
      </c>
      <c r="B42" s="44">
        <v>12</v>
      </c>
      <c r="C42" s="44">
        <v>86</v>
      </c>
      <c r="D42" s="44">
        <v>0</v>
      </c>
      <c r="E42" s="44">
        <f t="shared" si="1"/>
        <v>98</v>
      </c>
      <c r="F42" s="44">
        <v>3</v>
      </c>
      <c r="G42" s="44">
        <v>79</v>
      </c>
      <c r="H42" s="45">
        <f t="shared" si="0"/>
        <v>1.240506329113924</v>
      </c>
    </row>
    <row r="43" spans="1:8" x14ac:dyDescent="0.2">
      <c r="A43" s="16" t="s">
        <v>144</v>
      </c>
      <c r="B43" s="44">
        <v>6</v>
      </c>
      <c r="C43" s="44">
        <v>36</v>
      </c>
      <c r="D43" s="44">
        <v>0</v>
      </c>
      <c r="E43" s="44">
        <f t="shared" si="1"/>
        <v>42</v>
      </c>
      <c r="F43" s="44">
        <v>6</v>
      </c>
      <c r="G43" s="44">
        <v>38</v>
      </c>
      <c r="H43" s="45">
        <f t="shared" si="0"/>
        <v>1.1052631578947369</v>
      </c>
    </row>
    <row r="44" spans="1:8" x14ac:dyDescent="0.2">
      <c r="A44" s="16" t="s">
        <v>147</v>
      </c>
      <c r="B44" s="44">
        <v>39</v>
      </c>
      <c r="C44" s="44">
        <v>4</v>
      </c>
      <c r="D44" s="44">
        <v>0</v>
      </c>
      <c r="E44" s="44">
        <v>43</v>
      </c>
      <c r="F44" s="44">
        <v>0</v>
      </c>
      <c r="G44" s="44">
        <v>40</v>
      </c>
      <c r="H44" s="45">
        <v>1.075</v>
      </c>
    </row>
    <row r="45" spans="1:8" x14ac:dyDescent="0.2">
      <c r="A45" s="16" t="s">
        <v>152</v>
      </c>
      <c r="B45" s="44">
        <v>7</v>
      </c>
      <c r="C45" s="44">
        <v>101</v>
      </c>
      <c r="D45" s="44">
        <v>0</v>
      </c>
      <c r="E45" s="44">
        <f t="shared" si="1"/>
        <v>108</v>
      </c>
      <c r="F45" s="44">
        <v>26</v>
      </c>
      <c r="G45" s="44">
        <v>50</v>
      </c>
      <c r="H45" s="45">
        <f t="shared" si="0"/>
        <v>2.16</v>
      </c>
    </row>
    <row r="46" spans="1:8" x14ac:dyDescent="0.2">
      <c r="A46" s="16" t="s">
        <v>155</v>
      </c>
      <c r="B46" s="44">
        <v>6</v>
      </c>
      <c r="C46" s="44">
        <v>33</v>
      </c>
      <c r="D46" s="44">
        <v>0</v>
      </c>
      <c r="E46" s="44">
        <v>39</v>
      </c>
      <c r="F46" s="44">
        <v>0</v>
      </c>
      <c r="G46" s="44">
        <v>40</v>
      </c>
      <c r="H46" s="45">
        <v>0.97499999999999998</v>
      </c>
    </row>
    <row r="47" spans="1:8" x14ac:dyDescent="0.2">
      <c r="A47" s="16" t="s">
        <v>160</v>
      </c>
      <c r="B47" s="44">
        <v>6</v>
      </c>
      <c r="C47" s="44">
        <v>37</v>
      </c>
      <c r="D47" s="44">
        <v>0</v>
      </c>
      <c r="E47" s="44">
        <f t="shared" si="1"/>
        <v>43</v>
      </c>
      <c r="F47" s="44">
        <v>4</v>
      </c>
      <c r="G47" s="44">
        <v>19</v>
      </c>
      <c r="H47" s="45">
        <f t="shared" si="0"/>
        <v>2.263157894736842</v>
      </c>
    </row>
    <row r="48" spans="1:8" x14ac:dyDescent="0.2">
      <c r="A48" s="16" t="s">
        <v>163</v>
      </c>
      <c r="B48" s="44">
        <v>1</v>
      </c>
      <c r="C48" s="44">
        <v>42</v>
      </c>
      <c r="D48" s="44">
        <v>0</v>
      </c>
      <c r="E48" s="44">
        <f t="shared" si="1"/>
        <v>43</v>
      </c>
      <c r="F48" s="44">
        <v>1</v>
      </c>
      <c r="G48" s="44">
        <v>30</v>
      </c>
      <c r="H48" s="45">
        <f t="shared" si="0"/>
        <v>1.4333333333333333</v>
      </c>
    </row>
    <row r="49" spans="1:8" x14ac:dyDescent="0.2">
      <c r="A49" s="16" t="s">
        <v>166</v>
      </c>
      <c r="B49" s="44">
        <v>15</v>
      </c>
      <c r="C49" s="44">
        <v>127</v>
      </c>
      <c r="D49" s="44">
        <v>0</v>
      </c>
      <c r="E49" s="44">
        <f t="shared" si="1"/>
        <v>142</v>
      </c>
      <c r="F49" s="44">
        <v>8</v>
      </c>
      <c r="G49" s="44">
        <v>74</v>
      </c>
      <c r="H49" s="45">
        <f t="shared" si="0"/>
        <v>1.9189189189189189</v>
      </c>
    </row>
    <row r="50" spans="1:8" x14ac:dyDescent="0.2">
      <c r="A50" s="16" t="s">
        <v>169</v>
      </c>
      <c r="B50" s="44">
        <v>1</v>
      </c>
      <c r="C50" s="44">
        <v>17</v>
      </c>
      <c r="D50" s="44">
        <v>0</v>
      </c>
      <c r="E50" s="44">
        <f t="shared" si="1"/>
        <v>18</v>
      </c>
      <c r="F50" s="44">
        <v>1</v>
      </c>
      <c r="G50" s="44">
        <v>17</v>
      </c>
      <c r="H50" s="45">
        <f t="shared" si="0"/>
        <v>1.0588235294117647</v>
      </c>
    </row>
    <row r="51" spans="1:8" x14ac:dyDescent="0.2">
      <c r="A51" s="16" t="s">
        <v>172</v>
      </c>
      <c r="B51" s="44">
        <v>5</v>
      </c>
      <c r="C51" s="44">
        <v>100</v>
      </c>
      <c r="D51" s="44">
        <v>0</v>
      </c>
      <c r="E51" s="44">
        <f t="shared" si="1"/>
        <v>105</v>
      </c>
      <c r="F51" s="44">
        <v>4</v>
      </c>
      <c r="G51" s="44">
        <v>114</v>
      </c>
      <c r="H51" s="45">
        <f t="shared" si="0"/>
        <v>0.92105263157894735</v>
      </c>
    </row>
    <row r="52" spans="1:8" x14ac:dyDescent="0.2">
      <c r="A52" s="16" t="s">
        <v>174</v>
      </c>
      <c r="B52" s="44">
        <v>0</v>
      </c>
      <c r="C52" s="44">
        <v>24</v>
      </c>
      <c r="D52" s="44">
        <v>0</v>
      </c>
      <c r="E52" s="44">
        <f t="shared" si="1"/>
        <v>24</v>
      </c>
      <c r="F52" s="44">
        <v>24</v>
      </c>
      <c r="G52" s="44">
        <v>19</v>
      </c>
      <c r="H52" s="45">
        <f t="shared" si="0"/>
        <v>1.263157894736842</v>
      </c>
    </row>
    <row r="53" spans="1:8" x14ac:dyDescent="0.2">
      <c r="A53" s="16" t="s">
        <v>177</v>
      </c>
      <c r="B53" s="44">
        <v>2</v>
      </c>
      <c r="C53" s="44">
        <v>31</v>
      </c>
      <c r="D53" s="44">
        <v>0</v>
      </c>
      <c r="E53" s="44">
        <f t="shared" si="1"/>
        <v>33</v>
      </c>
      <c r="F53" s="44">
        <v>1</v>
      </c>
      <c r="G53" s="44">
        <v>30</v>
      </c>
      <c r="H53" s="45">
        <f t="shared" si="0"/>
        <v>1.1000000000000001</v>
      </c>
    </row>
    <row r="54" spans="1:8" x14ac:dyDescent="0.2">
      <c r="A54" s="16" t="s">
        <v>180</v>
      </c>
      <c r="B54" s="44">
        <v>58</v>
      </c>
      <c r="C54" s="44">
        <v>3617</v>
      </c>
      <c r="D54" s="44">
        <v>0</v>
      </c>
      <c r="E54" s="44">
        <v>3675</v>
      </c>
      <c r="F54" s="44">
        <v>10</v>
      </c>
      <c r="G54" s="44">
        <v>3450</v>
      </c>
      <c r="H54" s="45">
        <v>1.0652173913043479</v>
      </c>
    </row>
    <row r="55" spans="1:8" x14ac:dyDescent="0.2">
      <c r="A55" s="16" t="s">
        <v>208</v>
      </c>
      <c r="B55" s="44">
        <v>5</v>
      </c>
      <c r="C55" s="44">
        <v>52</v>
      </c>
      <c r="D55" s="44">
        <v>0</v>
      </c>
      <c r="E55" s="44">
        <f t="shared" ref="E55:E74" si="2">SUM(B55:D55)</f>
        <v>57</v>
      </c>
      <c r="F55" s="44">
        <v>5</v>
      </c>
      <c r="G55" s="44">
        <v>56</v>
      </c>
      <c r="H55" s="45">
        <f t="shared" ref="H55:H76" si="3">E55/G55</f>
        <v>1.0178571428571428</v>
      </c>
    </row>
    <row r="56" spans="1:8" x14ac:dyDescent="0.2">
      <c r="A56" s="16" t="s">
        <v>210</v>
      </c>
      <c r="B56" s="44">
        <v>1</v>
      </c>
      <c r="C56" s="44">
        <v>17</v>
      </c>
      <c r="D56" s="44">
        <v>0</v>
      </c>
      <c r="E56" s="44">
        <v>18</v>
      </c>
      <c r="F56" s="44">
        <v>1</v>
      </c>
      <c r="G56" s="44">
        <v>14</v>
      </c>
      <c r="H56" s="45">
        <v>1.2857142857142858</v>
      </c>
    </row>
    <row r="57" spans="1:8" x14ac:dyDescent="0.2">
      <c r="A57" s="16" t="s">
        <v>213</v>
      </c>
      <c r="B57" s="44">
        <v>2</v>
      </c>
      <c r="C57" s="44">
        <v>73</v>
      </c>
      <c r="D57" s="44">
        <v>0</v>
      </c>
      <c r="E57" s="44">
        <f t="shared" si="2"/>
        <v>75</v>
      </c>
      <c r="F57" s="44">
        <v>0</v>
      </c>
      <c r="G57" s="44">
        <v>62</v>
      </c>
      <c r="H57" s="45">
        <f t="shared" si="3"/>
        <v>1.2096774193548387</v>
      </c>
    </row>
    <row r="58" spans="1:8" x14ac:dyDescent="0.2">
      <c r="A58" s="16" t="s">
        <v>216</v>
      </c>
      <c r="B58" s="44">
        <v>2</v>
      </c>
      <c r="C58" s="44">
        <v>40</v>
      </c>
      <c r="D58" s="44">
        <v>0</v>
      </c>
      <c r="E58" s="44">
        <f t="shared" si="2"/>
        <v>42</v>
      </c>
      <c r="F58" s="44">
        <v>2</v>
      </c>
      <c r="G58" s="44">
        <v>32</v>
      </c>
      <c r="H58" s="45">
        <f t="shared" si="3"/>
        <v>1.3125</v>
      </c>
    </row>
    <row r="59" spans="1:8" x14ac:dyDescent="0.2">
      <c r="A59" s="16" t="s">
        <v>219</v>
      </c>
      <c r="B59" s="44">
        <v>9</v>
      </c>
      <c r="C59" s="44">
        <v>152</v>
      </c>
      <c r="D59" s="44">
        <v>1</v>
      </c>
      <c r="E59" s="44">
        <v>162</v>
      </c>
      <c r="F59" s="44">
        <v>7</v>
      </c>
      <c r="G59" s="44">
        <v>164</v>
      </c>
      <c r="H59" s="45">
        <v>0.98780487804878048</v>
      </c>
    </row>
    <row r="60" spans="1:8" x14ac:dyDescent="0.2">
      <c r="A60" s="16" t="s">
        <v>224</v>
      </c>
      <c r="B60" s="44">
        <v>3</v>
      </c>
      <c r="C60" s="44">
        <v>41</v>
      </c>
      <c r="D60" s="44">
        <v>0</v>
      </c>
      <c r="E60" s="44">
        <f t="shared" si="2"/>
        <v>44</v>
      </c>
      <c r="F60" s="44">
        <v>0</v>
      </c>
      <c r="G60" s="44">
        <v>58</v>
      </c>
      <c r="H60" s="45">
        <f t="shared" si="3"/>
        <v>0.75862068965517238</v>
      </c>
    </row>
    <row r="61" spans="1:8" x14ac:dyDescent="0.2">
      <c r="A61" s="16" t="s">
        <v>227</v>
      </c>
      <c r="B61" s="44">
        <v>3</v>
      </c>
      <c r="C61" s="44">
        <v>29</v>
      </c>
      <c r="D61" s="44">
        <v>0</v>
      </c>
      <c r="E61" s="44">
        <f t="shared" si="2"/>
        <v>32</v>
      </c>
      <c r="F61" s="44">
        <v>3</v>
      </c>
      <c r="G61" s="44">
        <v>35</v>
      </c>
      <c r="H61" s="45">
        <f t="shared" si="3"/>
        <v>0.91428571428571426</v>
      </c>
    </row>
    <row r="62" spans="1:8" x14ac:dyDescent="0.2">
      <c r="A62" s="16" t="s">
        <v>230</v>
      </c>
      <c r="B62" s="44">
        <v>11</v>
      </c>
      <c r="C62" s="44">
        <v>240</v>
      </c>
      <c r="D62" s="44">
        <v>0</v>
      </c>
      <c r="E62" s="44">
        <f t="shared" si="2"/>
        <v>251</v>
      </c>
      <c r="F62" s="44">
        <v>0</v>
      </c>
      <c r="G62" s="44">
        <v>181</v>
      </c>
      <c r="H62" s="45">
        <f t="shared" si="3"/>
        <v>1.3867403314917126</v>
      </c>
    </row>
    <row r="63" spans="1:8" x14ac:dyDescent="0.2">
      <c r="A63" s="16" t="s">
        <v>233</v>
      </c>
      <c r="B63" s="44">
        <v>1</v>
      </c>
      <c r="C63" s="44">
        <v>36</v>
      </c>
      <c r="D63" s="44">
        <v>0</v>
      </c>
      <c r="E63" s="44">
        <f t="shared" si="2"/>
        <v>37</v>
      </c>
      <c r="F63" s="44">
        <v>1</v>
      </c>
      <c r="G63" s="44">
        <v>17</v>
      </c>
      <c r="H63" s="45">
        <f t="shared" si="3"/>
        <v>2.1764705882352939</v>
      </c>
    </row>
    <row r="64" spans="1:8" x14ac:dyDescent="0.2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1</v>
      </c>
      <c r="H64" s="45">
        <f t="shared" si="3"/>
        <v>1</v>
      </c>
    </row>
    <row r="65" spans="1:8" x14ac:dyDescent="0.2">
      <c r="A65" s="16" t="s">
        <v>239</v>
      </c>
      <c r="B65" s="44">
        <v>15</v>
      </c>
      <c r="C65" s="44">
        <v>94</v>
      </c>
      <c r="D65" s="44">
        <v>0</v>
      </c>
      <c r="E65" s="44">
        <f t="shared" si="2"/>
        <v>109</v>
      </c>
      <c r="F65" s="44">
        <v>9</v>
      </c>
      <c r="G65" s="44">
        <v>108</v>
      </c>
      <c r="H65" s="45">
        <f t="shared" si="3"/>
        <v>1.0092592592592593</v>
      </c>
    </row>
    <row r="66" spans="1:8" x14ac:dyDescent="0.2">
      <c r="A66" s="16" t="s">
        <v>242</v>
      </c>
      <c r="B66" s="44">
        <v>5</v>
      </c>
      <c r="C66" s="44">
        <v>72</v>
      </c>
      <c r="D66" s="44">
        <v>0</v>
      </c>
      <c r="E66" s="44">
        <f t="shared" si="2"/>
        <v>77</v>
      </c>
      <c r="F66" s="44">
        <v>1</v>
      </c>
      <c r="G66" s="44">
        <v>80</v>
      </c>
      <c r="H66" s="45">
        <f t="shared" si="3"/>
        <v>0.96250000000000002</v>
      </c>
    </row>
    <row r="67" spans="1:8" x14ac:dyDescent="0.2">
      <c r="A67" s="16" t="s">
        <v>246</v>
      </c>
      <c r="B67" s="44">
        <v>9</v>
      </c>
      <c r="C67" s="44">
        <v>86</v>
      </c>
      <c r="D67" s="44">
        <v>0</v>
      </c>
      <c r="E67" s="44">
        <f t="shared" si="2"/>
        <v>95</v>
      </c>
      <c r="F67" s="44">
        <v>3</v>
      </c>
      <c r="G67" s="44">
        <v>82</v>
      </c>
      <c r="H67" s="45">
        <f t="shared" si="3"/>
        <v>1.1585365853658536</v>
      </c>
    </row>
    <row r="68" spans="1:8" x14ac:dyDescent="0.2">
      <c r="A68" s="16" t="s">
        <v>249</v>
      </c>
      <c r="B68" s="44">
        <v>7</v>
      </c>
      <c r="C68" s="44">
        <v>69</v>
      </c>
      <c r="D68" s="44">
        <v>0</v>
      </c>
      <c r="E68" s="44">
        <f t="shared" si="2"/>
        <v>76</v>
      </c>
      <c r="F68" s="44">
        <v>4</v>
      </c>
      <c r="G68" s="44">
        <v>82</v>
      </c>
      <c r="H68" s="45">
        <f t="shared" si="3"/>
        <v>0.92682926829268297</v>
      </c>
    </row>
    <row r="69" spans="1:8" x14ac:dyDescent="0.2">
      <c r="A69" s="16" t="s">
        <v>252</v>
      </c>
      <c r="B69" s="44">
        <v>4</v>
      </c>
      <c r="C69" s="44">
        <v>71</v>
      </c>
      <c r="D69" s="44">
        <v>0</v>
      </c>
      <c r="E69" s="44">
        <f t="shared" si="2"/>
        <v>75</v>
      </c>
      <c r="F69" s="44">
        <v>2</v>
      </c>
      <c r="G69" s="44">
        <v>81</v>
      </c>
      <c r="H69" s="45">
        <f t="shared" si="3"/>
        <v>0.92592592592592593</v>
      </c>
    </row>
    <row r="70" spans="1:8" x14ac:dyDescent="0.2">
      <c r="A70" s="16" t="s">
        <v>255</v>
      </c>
      <c r="B70" s="44">
        <v>2</v>
      </c>
      <c r="C70" s="44">
        <v>14</v>
      </c>
      <c r="D70" s="44">
        <v>0</v>
      </c>
      <c r="E70" s="44">
        <f t="shared" si="2"/>
        <v>16</v>
      </c>
      <c r="F70" s="44">
        <v>2</v>
      </c>
      <c r="G70" s="44">
        <v>13</v>
      </c>
      <c r="H70" s="45">
        <f t="shared" si="3"/>
        <v>1.2307692307692308</v>
      </c>
    </row>
    <row r="71" spans="1:8" x14ac:dyDescent="0.2">
      <c r="A71" s="16" t="s">
        <v>258</v>
      </c>
      <c r="B71" s="44">
        <v>116</v>
      </c>
      <c r="C71" s="44">
        <v>1783</v>
      </c>
      <c r="D71" s="44">
        <v>2</v>
      </c>
      <c r="E71" s="44">
        <v>1901</v>
      </c>
      <c r="F71" s="44">
        <v>56</v>
      </c>
      <c r="G71" s="44">
        <v>1971</v>
      </c>
      <c r="H71" s="45">
        <v>0.96448503297818367</v>
      </c>
    </row>
    <row r="72" spans="1:8" x14ac:dyDescent="0.2">
      <c r="A72" s="16" t="s">
        <v>269</v>
      </c>
      <c r="B72" s="44">
        <v>12</v>
      </c>
      <c r="C72" s="44">
        <v>56</v>
      </c>
      <c r="D72" s="44">
        <v>0</v>
      </c>
      <c r="E72" s="44">
        <v>68</v>
      </c>
      <c r="F72" s="44">
        <v>11</v>
      </c>
      <c r="G72" s="44">
        <v>70</v>
      </c>
      <c r="H72" s="45">
        <v>0.97142857142857142</v>
      </c>
    </row>
    <row r="73" spans="1:8" x14ac:dyDescent="0.2">
      <c r="A73" s="16" t="s">
        <v>273</v>
      </c>
      <c r="B73" s="44">
        <v>11</v>
      </c>
      <c r="C73" s="44">
        <v>90</v>
      </c>
      <c r="D73" s="44">
        <v>0</v>
      </c>
      <c r="E73" s="44">
        <f t="shared" si="2"/>
        <v>101</v>
      </c>
      <c r="F73" s="44">
        <v>2</v>
      </c>
      <c r="G73" s="44">
        <v>105</v>
      </c>
      <c r="H73" s="45">
        <f t="shared" si="3"/>
        <v>0.96190476190476193</v>
      </c>
    </row>
    <row r="74" spans="1:8" x14ac:dyDescent="0.2">
      <c r="A74" s="16" t="s">
        <v>276</v>
      </c>
      <c r="B74" s="44">
        <v>3</v>
      </c>
      <c r="C74" s="44">
        <v>20</v>
      </c>
      <c r="D74" s="44">
        <v>0</v>
      </c>
      <c r="E74" s="44">
        <f t="shared" si="2"/>
        <v>23</v>
      </c>
      <c r="F74" s="44">
        <v>0</v>
      </c>
      <c r="G74" s="44">
        <v>23</v>
      </c>
      <c r="H74" s="45">
        <f t="shared" si="3"/>
        <v>1</v>
      </c>
    </row>
    <row r="75" spans="1:8" ht="13.5" thickBot="1" x14ac:dyDescent="0.25">
      <c r="A75" s="16" t="s">
        <v>279</v>
      </c>
      <c r="B75" s="44">
        <v>4</v>
      </c>
      <c r="C75" s="44">
        <v>45</v>
      </c>
      <c r="D75" s="44">
        <v>0</v>
      </c>
      <c r="E75" s="44">
        <v>49</v>
      </c>
      <c r="F75" s="44">
        <v>1</v>
      </c>
      <c r="G75" s="44">
        <v>48</v>
      </c>
      <c r="H75" s="45">
        <v>1.0208333333333333</v>
      </c>
    </row>
    <row r="76" spans="1:8" ht="13.5" thickTop="1" x14ac:dyDescent="0.2">
      <c r="A76" s="32" t="s">
        <v>481</v>
      </c>
      <c r="B76" s="46">
        <f>SUM(B3:B75)</f>
        <v>626</v>
      </c>
      <c r="C76" s="46">
        <f>SUM(C3:C75)</f>
        <v>10282</v>
      </c>
      <c r="D76" s="46">
        <f>SUM(D3:D75)</f>
        <v>23</v>
      </c>
      <c r="E76" s="46">
        <f t="shared" ref="E76" si="4">B76+C76+D76</f>
        <v>10931</v>
      </c>
      <c r="F76" s="46">
        <f>SUM(F3:F75)</f>
        <v>377</v>
      </c>
      <c r="G76" s="46">
        <f>SUM(G3:G75)</f>
        <v>9962</v>
      </c>
      <c r="H76" s="47">
        <f t="shared" si="3"/>
        <v>1.0972696245733788</v>
      </c>
    </row>
    <row r="78" spans="1:8" x14ac:dyDescent="0.2">
      <c r="A78" s="13"/>
      <c r="B78" s="48"/>
      <c r="C78" s="48"/>
      <c r="D78" s="48"/>
      <c r="E78" s="48"/>
      <c r="F78" s="48"/>
      <c r="G78" s="48"/>
      <c r="H78" s="49"/>
    </row>
    <row r="80" spans="1:8" x14ac:dyDescent="0.2">
      <c r="A80" s="13"/>
      <c r="B80" s="48"/>
      <c r="C80" s="48"/>
      <c r="D80" s="48"/>
      <c r="E80" s="48"/>
      <c r="F80" s="48"/>
      <c r="G80" s="48"/>
      <c r="H80" s="49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8"/>
  <sheetViews>
    <sheetView zoomScaleNormal="100" workbookViewId="0">
      <selection sqref="A1:J1048576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1" s="14" customFormat="1" ht="14.25" x14ac:dyDescent="0.2">
      <c r="A1" s="39"/>
      <c r="B1" s="39"/>
      <c r="C1" s="39"/>
      <c r="D1" s="121">
        <v>45017</v>
      </c>
      <c r="E1" s="121"/>
      <c r="F1" s="121"/>
      <c r="G1" s="121"/>
      <c r="H1" s="121"/>
      <c r="I1" s="121"/>
      <c r="J1" s="40"/>
      <c r="K1" s="18"/>
    </row>
    <row r="2" spans="1:11" s="14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  <c r="K2" s="18"/>
    </row>
    <row r="3" spans="1:11" x14ac:dyDescent="0.2">
      <c r="A3" s="16" t="s">
        <v>9</v>
      </c>
      <c r="B3" s="16" t="s">
        <v>10</v>
      </c>
      <c r="C3" s="16" t="s">
        <v>11</v>
      </c>
      <c r="D3" s="44">
        <v>2</v>
      </c>
      <c r="E3" s="44">
        <v>31</v>
      </c>
      <c r="F3" s="44">
        <v>0</v>
      </c>
      <c r="G3" s="44">
        <f>SUM(D3:F3)</f>
        <v>33</v>
      </c>
      <c r="H3" s="44">
        <v>0</v>
      </c>
      <c r="I3" s="44">
        <v>33</v>
      </c>
      <c r="J3" s="45">
        <f t="shared" ref="J3:J75" si="0">G3/I3</f>
        <v>1</v>
      </c>
    </row>
    <row r="4" spans="1:11" x14ac:dyDescent="0.2">
      <c r="A4" s="16" t="s">
        <v>12</v>
      </c>
      <c r="B4" s="16" t="s">
        <v>13</v>
      </c>
      <c r="C4" s="16" t="s">
        <v>13</v>
      </c>
      <c r="D4" s="44">
        <v>5</v>
      </c>
      <c r="E4" s="44">
        <v>25</v>
      </c>
      <c r="F4" s="44">
        <v>0</v>
      </c>
      <c r="G4" s="44">
        <f t="shared" ref="G4:G76" si="1">SUM(D4:F4)</f>
        <v>30</v>
      </c>
      <c r="H4" s="44">
        <v>2</v>
      </c>
      <c r="I4" s="44">
        <v>31</v>
      </c>
      <c r="J4" s="45">
        <f t="shared" si="0"/>
        <v>0.967741935483871</v>
      </c>
    </row>
    <row r="5" spans="1:11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6</v>
      </c>
      <c r="F5" s="44">
        <v>0</v>
      </c>
      <c r="G5" s="44">
        <f t="shared" si="1"/>
        <v>6</v>
      </c>
      <c r="H5" s="44">
        <v>0</v>
      </c>
      <c r="I5" s="44">
        <v>6</v>
      </c>
      <c r="J5" s="45">
        <f t="shared" si="0"/>
        <v>1</v>
      </c>
    </row>
    <row r="6" spans="1:11" x14ac:dyDescent="0.2">
      <c r="A6" s="16" t="s">
        <v>16</v>
      </c>
      <c r="B6" s="16" t="s">
        <v>17</v>
      </c>
      <c r="C6" s="16" t="s">
        <v>18</v>
      </c>
      <c r="D6" s="44">
        <v>2</v>
      </c>
      <c r="E6" s="44">
        <v>16</v>
      </c>
      <c r="F6" s="44">
        <v>0</v>
      </c>
      <c r="G6" s="44">
        <f t="shared" si="1"/>
        <v>18</v>
      </c>
      <c r="H6" s="44">
        <v>0</v>
      </c>
      <c r="I6" s="44">
        <v>13</v>
      </c>
      <c r="J6" s="45">
        <f t="shared" si="0"/>
        <v>1.3846153846153846</v>
      </c>
    </row>
    <row r="7" spans="1:11" x14ac:dyDescent="0.2">
      <c r="A7" s="16" t="s">
        <v>19</v>
      </c>
      <c r="B7" s="16" t="s">
        <v>17</v>
      </c>
      <c r="C7" s="16" t="s">
        <v>20</v>
      </c>
      <c r="D7" s="44">
        <v>4</v>
      </c>
      <c r="E7" s="44">
        <v>57</v>
      </c>
      <c r="F7" s="44">
        <v>0</v>
      </c>
      <c r="G7" s="44">
        <f t="shared" si="1"/>
        <v>61</v>
      </c>
      <c r="H7" s="44">
        <v>0</v>
      </c>
      <c r="I7" s="44">
        <v>58</v>
      </c>
      <c r="J7" s="45">
        <f t="shared" si="0"/>
        <v>1.0517241379310345</v>
      </c>
    </row>
    <row r="8" spans="1:11" x14ac:dyDescent="0.2">
      <c r="A8" s="16" t="s">
        <v>21</v>
      </c>
      <c r="B8" s="16" t="s">
        <v>22</v>
      </c>
      <c r="C8" s="16" t="s">
        <v>23</v>
      </c>
      <c r="D8" s="44">
        <v>3</v>
      </c>
      <c r="E8" s="44">
        <v>37</v>
      </c>
      <c r="F8" s="44">
        <v>1</v>
      </c>
      <c r="G8" s="44">
        <f t="shared" si="1"/>
        <v>41</v>
      </c>
      <c r="H8" s="44">
        <v>3</v>
      </c>
      <c r="I8" s="44">
        <v>23</v>
      </c>
      <c r="J8" s="45">
        <f t="shared" si="0"/>
        <v>1.7826086956521738</v>
      </c>
    </row>
    <row r="9" spans="1:11" x14ac:dyDescent="0.2">
      <c r="A9" s="16" t="s">
        <v>24</v>
      </c>
      <c r="B9" s="16" t="s">
        <v>25</v>
      </c>
      <c r="C9" s="16" t="s">
        <v>26</v>
      </c>
      <c r="D9" s="44">
        <v>7</v>
      </c>
      <c r="E9" s="44">
        <v>115</v>
      </c>
      <c r="F9" s="44">
        <v>0</v>
      </c>
      <c r="G9" s="44">
        <f t="shared" si="1"/>
        <v>122</v>
      </c>
      <c r="H9" s="44">
        <v>4</v>
      </c>
      <c r="I9" s="44">
        <v>126</v>
      </c>
      <c r="J9" s="45">
        <f t="shared" si="0"/>
        <v>0.96825396825396826</v>
      </c>
    </row>
    <row r="10" spans="1:11" x14ac:dyDescent="0.2">
      <c r="A10" s="16" t="s">
        <v>27</v>
      </c>
      <c r="B10" s="16" t="s">
        <v>28</v>
      </c>
      <c r="C10" s="16" t="s">
        <v>29</v>
      </c>
      <c r="D10" s="44">
        <v>4</v>
      </c>
      <c r="E10" s="44">
        <v>25</v>
      </c>
      <c r="F10" s="44">
        <v>0</v>
      </c>
      <c r="G10" s="44">
        <f t="shared" si="1"/>
        <v>29</v>
      </c>
      <c r="H10" s="44">
        <v>2</v>
      </c>
      <c r="I10" s="44">
        <v>28</v>
      </c>
      <c r="J10" s="45">
        <f t="shared" si="0"/>
        <v>1.0357142857142858</v>
      </c>
    </row>
    <row r="11" spans="1:11" x14ac:dyDescent="0.2">
      <c r="A11" s="16" t="s">
        <v>30</v>
      </c>
      <c r="B11" s="16" t="s">
        <v>31</v>
      </c>
      <c r="C11" s="16" t="s">
        <v>32</v>
      </c>
      <c r="D11" s="44">
        <v>2</v>
      </c>
      <c r="E11" s="44">
        <v>64</v>
      </c>
      <c r="F11" s="44">
        <v>1</v>
      </c>
      <c r="G11" s="44">
        <f t="shared" si="1"/>
        <v>67</v>
      </c>
      <c r="H11" s="44">
        <v>2</v>
      </c>
      <c r="I11" s="44">
        <v>32</v>
      </c>
      <c r="J11" s="45">
        <f t="shared" si="0"/>
        <v>2.09375</v>
      </c>
    </row>
    <row r="12" spans="1:11" x14ac:dyDescent="0.2">
      <c r="A12" s="16" t="s">
        <v>33</v>
      </c>
      <c r="B12" s="16" t="s">
        <v>31</v>
      </c>
      <c r="C12" s="16" t="s">
        <v>34</v>
      </c>
      <c r="D12" s="44">
        <v>18</v>
      </c>
      <c r="E12" s="44">
        <v>313</v>
      </c>
      <c r="F12" s="44">
        <v>9</v>
      </c>
      <c r="G12" s="44">
        <f t="shared" si="1"/>
        <v>340</v>
      </c>
      <c r="H12" s="44">
        <v>16</v>
      </c>
      <c r="I12" s="44">
        <v>194</v>
      </c>
      <c r="J12" s="45">
        <f t="shared" si="0"/>
        <v>1.7525773195876289</v>
      </c>
    </row>
    <row r="13" spans="1:11" x14ac:dyDescent="0.2">
      <c r="A13" s="16" t="s">
        <v>35</v>
      </c>
      <c r="B13" s="16" t="s">
        <v>36</v>
      </c>
      <c r="C13" s="16" t="s">
        <v>37</v>
      </c>
      <c r="D13" s="44">
        <v>8</v>
      </c>
      <c r="E13" s="44">
        <v>84</v>
      </c>
      <c r="F13" s="44">
        <v>0</v>
      </c>
      <c r="G13" s="44">
        <f t="shared" si="1"/>
        <v>92</v>
      </c>
      <c r="H13" s="44">
        <v>2</v>
      </c>
      <c r="I13" s="44">
        <v>84</v>
      </c>
      <c r="J13" s="45">
        <f t="shared" si="0"/>
        <v>1.0952380952380953</v>
      </c>
    </row>
    <row r="14" spans="1:11" x14ac:dyDescent="0.2">
      <c r="A14" s="16" t="s">
        <v>38</v>
      </c>
      <c r="B14" s="16" t="s">
        <v>36</v>
      </c>
      <c r="C14" s="16" t="s">
        <v>39</v>
      </c>
      <c r="D14" s="44">
        <v>0</v>
      </c>
      <c r="E14" s="44">
        <v>10</v>
      </c>
      <c r="F14" s="44">
        <v>0</v>
      </c>
      <c r="G14" s="44">
        <f t="shared" si="1"/>
        <v>10</v>
      </c>
      <c r="H14" s="44">
        <v>0</v>
      </c>
      <c r="I14" s="44">
        <v>11</v>
      </c>
      <c r="J14" s="45">
        <f t="shared" si="0"/>
        <v>0.90909090909090906</v>
      </c>
    </row>
    <row r="15" spans="1:11" x14ac:dyDescent="0.2">
      <c r="A15" s="16" t="s">
        <v>40</v>
      </c>
      <c r="B15" s="16" t="s">
        <v>41</v>
      </c>
      <c r="C15" s="16" t="s">
        <v>42</v>
      </c>
      <c r="D15" s="44">
        <v>11</v>
      </c>
      <c r="E15" s="44">
        <v>35</v>
      </c>
      <c r="F15" s="44">
        <v>0</v>
      </c>
      <c r="G15" s="44">
        <f t="shared" si="1"/>
        <v>46</v>
      </c>
      <c r="H15" s="44">
        <v>0</v>
      </c>
      <c r="I15" s="44">
        <v>45</v>
      </c>
      <c r="J15" s="45">
        <f t="shared" si="0"/>
        <v>1.0222222222222221</v>
      </c>
    </row>
    <row r="16" spans="1:11" x14ac:dyDescent="0.2">
      <c r="A16" s="16" t="s">
        <v>43</v>
      </c>
      <c r="B16" s="16" t="s">
        <v>44</v>
      </c>
      <c r="C16" s="16" t="s">
        <v>45</v>
      </c>
      <c r="D16" s="44">
        <v>3</v>
      </c>
      <c r="E16" s="44">
        <v>66</v>
      </c>
      <c r="F16" s="44">
        <v>0</v>
      </c>
      <c r="G16" s="44">
        <f t="shared" si="1"/>
        <v>69</v>
      </c>
      <c r="H16" s="44">
        <v>3</v>
      </c>
      <c r="I16" s="44">
        <v>21</v>
      </c>
      <c r="J16" s="45">
        <f t="shared" si="0"/>
        <v>3.2857142857142856</v>
      </c>
    </row>
    <row r="17" spans="1:10" x14ac:dyDescent="0.2">
      <c r="A17" s="16" t="s">
        <v>46</v>
      </c>
      <c r="B17" s="16" t="s">
        <v>47</v>
      </c>
      <c r="C17" s="16" t="s">
        <v>48</v>
      </c>
      <c r="D17" s="44">
        <v>27</v>
      </c>
      <c r="E17" s="44">
        <v>256</v>
      </c>
      <c r="F17" s="44">
        <v>0</v>
      </c>
      <c r="G17" s="44">
        <f t="shared" si="1"/>
        <v>283</v>
      </c>
      <c r="H17" s="44">
        <v>7</v>
      </c>
      <c r="I17" s="44">
        <v>278</v>
      </c>
      <c r="J17" s="45">
        <f t="shared" si="0"/>
        <v>1.0179856115107915</v>
      </c>
    </row>
    <row r="18" spans="1:10" x14ac:dyDescent="0.2">
      <c r="A18" s="16" t="s">
        <v>49</v>
      </c>
      <c r="B18" s="16" t="s">
        <v>47</v>
      </c>
      <c r="C18" s="16" t="s">
        <v>50</v>
      </c>
      <c r="D18" s="44">
        <v>2</v>
      </c>
      <c r="E18" s="44">
        <v>183</v>
      </c>
      <c r="F18" s="44">
        <v>0</v>
      </c>
      <c r="G18" s="44">
        <f t="shared" si="1"/>
        <v>185</v>
      </c>
      <c r="H18" s="44">
        <v>2</v>
      </c>
      <c r="I18" s="44">
        <v>165</v>
      </c>
      <c r="J18" s="45">
        <f t="shared" si="0"/>
        <v>1.1212121212121211</v>
      </c>
    </row>
    <row r="19" spans="1:10" x14ac:dyDescent="0.2">
      <c r="A19" s="16" t="s">
        <v>51</v>
      </c>
      <c r="B19" s="16" t="s">
        <v>52</v>
      </c>
      <c r="C19" s="16" t="s">
        <v>53</v>
      </c>
      <c r="D19" s="44">
        <v>2</v>
      </c>
      <c r="E19" s="44">
        <v>29</v>
      </c>
      <c r="F19" s="44">
        <v>0</v>
      </c>
      <c r="G19" s="44">
        <f t="shared" si="1"/>
        <v>31</v>
      </c>
      <c r="H19" s="44">
        <v>2</v>
      </c>
      <c r="I19" s="44">
        <v>17</v>
      </c>
      <c r="J19" s="45">
        <f t="shared" si="0"/>
        <v>1.8235294117647058</v>
      </c>
    </row>
    <row r="20" spans="1:10" x14ac:dyDescent="0.2">
      <c r="A20" s="16" t="s">
        <v>54</v>
      </c>
      <c r="B20" s="16" t="s">
        <v>55</v>
      </c>
      <c r="C20" s="16" t="s">
        <v>56</v>
      </c>
      <c r="D20" s="44">
        <v>30</v>
      </c>
      <c r="E20" s="44">
        <v>266</v>
      </c>
      <c r="F20" s="44">
        <v>0</v>
      </c>
      <c r="G20" s="44">
        <f t="shared" si="1"/>
        <v>296</v>
      </c>
      <c r="H20" s="44">
        <v>16</v>
      </c>
      <c r="I20" s="44">
        <v>337</v>
      </c>
      <c r="J20" s="45">
        <f t="shared" si="0"/>
        <v>0.87833827893175076</v>
      </c>
    </row>
    <row r="21" spans="1:10" x14ac:dyDescent="0.2">
      <c r="A21" s="56" t="s">
        <v>57</v>
      </c>
      <c r="B21" s="16" t="s">
        <v>55</v>
      </c>
      <c r="C21" s="16" t="s">
        <v>404</v>
      </c>
      <c r="D21" s="44">
        <v>0</v>
      </c>
      <c r="E21" s="44">
        <v>9</v>
      </c>
      <c r="F21" s="44">
        <v>0</v>
      </c>
      <c r="G21" s="44">
        <f t="shared" si="1"/>
        <v>9</v>
      </c>
      <c r="H21" s="44">
        <v>0</v>
      </c>
      <c r="I21" s="44">
        <v>8</v>
      </c>
      <c r="J21" s="45">
        <f t="shared" si="0"/>
        <v>1.125</v>
      </c>
    </row>
    <row r="22" spans="1:10" x14ac:dyDescent="0.2">
      <c r="A22" s="16" t="s">
        <v>59</v>
      </c>
      <c r="B22" s="16" t="s">
        <v>60</v>
      </c>
      <c r="C22" s="16" t="s">
        <v>61</v>
      </c>
      <c r="D22" s="44">
        <v>3</v>
      </c>
      <c r="E22" s="44">
        <v>16</v>
      </c>
      <c r="F22" s="44">
        <v>0</v>
      </c>
      <c r="G22" s="44">
        <f t="shared" si="1"/>
        <v>19</v>
      </c>
      <c r="H22" s="44">
        <v>3</v>
      </c>
      <c r="I22" s="44">
        <v>18</v>
      </c>
      <c r="J22" s="45">
        <f t="shared" si="0"/>
        <v>1.0555555555555556</v>
      </c>
    </row>
    <row r="23" spans="1:10" x14ac:dyDescent="0.2">
      <c r="A23" s="16" t="s">
        <v>62</v>
      </c>
      <c r="B23" s="16" t="s">
        <v>63</v>
      </c>
      <c r="C23" s="16" t="s">
        <v>64</v>
      </c>
      <c r="D23" s="44">
        <v>3</v>
      </c>
      <c r="E23" s="44">
        <v>41</v>
      </c>
      <c r="F23" s="44">
        <v>0</v>
      </c>
      <c r="G23" s="44">
        <f t="shared" si="1"/>
        <v>44</v>
      </c>
      <c r="H23" s="44">
        <v>0</v>
      </c>
      <c r="I23" s="44">
        <v>42</v>
      </c>
      <c r="J23" s="45">
        <f t="shared" si="0"/>
        <v>1.0476190476190477</v>
      </c>
    </row>
    <row r="24" spans="1:10" x14ac:dyDescent="0.2">
      <c r="A24" s="16" t="s">
        <v>65</v>
      </c>
      <c r="B24" s="16" t="s">
        <v>66</v>
      </c>
      <c r="C24" s="16" t="s">
        <v>67</v>
      </c>
      <c r="D24" s="44">
        <v>14</v>
      </c>
      <c r="E24" s="44">
        <v>151</v>
      </c>
      <c r="F24" s="44">
        <v>0</v>
      </c>
      <c r="G24" s="44">
        <f t="shared" si="1"/>
        <v>165</v>
      </c>
      <c r="H24" s="44">
        <v>11</v>
      </c>
      <c r="I24" s="44">
        <v>123</v>
      </c>
      <c r="J24" s="45">
        <f t="shared" si="0"/>
        <v>1.3414634146341464</v>
      </c>
    </row>
    <row r="25" spans="1:10" x14ac:dyDescent="0.2">
      <c r="A25" s="16" t="s">
        <v>68</v>
      </c>
      <c r="B25" s="16" t="s">
        <v>66</v>
      </c>
      <c r="C25" s="16" t="s">
        <v>69</v>
      </c>
      <c r="D25" s="44">
        <v>1</v>
      </c>
      <c r="E25" s="44">
        <v>53</v>
      </c>
      <c r="F25" s="44">
        <v>0</v>
      </c>
      <c r="G25" s="44">
        <f t="shared" si="1"/>
        <v>54</v>
      </c>
      <c r="H25" s="44">
        <v>1</v>
      </c>
      <c r="I25" s="44">
        <v>49</v>
      </c>
      <c r="J25" s="45">
        <f t="shared" si="0"/>
        <v>1.1020408163265305</v>
      </c>
    </row>
    <row r="26" spans="1:10" x14ac:dyDescent="0.2">
      <c r="A26" s="16" t="s">
        <v>70</v>
      </c>
      <c r="B26" s="16" t="s">
        <v>71</v>
      </c>
      <c r="C26" s="16" t="s">
        <v>72</v>
      </c>
      <c r="D26" s="44">
        <v>5</v>
      </c>
      <c r="E26" s="44">
        <v>29</v>
      </c>
      <c r="F26" s="44">
        <v>0</v>
      </c>
      <c r="G26" s="44">
        <f t="shared" si="1"/>
        <v>34</v>
      </c>
      <c r="H26" s="44">
        <v>5</v>
      </c>
      <c r="I26" s="44">
        <v>42</v>
      </c>
      <c r="J26" s="45">
        <f t="shared" si="0"/>
        <v>0.80952380952380953</v>
      </c>
    </row>
    <row r="27" spans="1:10" x14ac:dyDescent="0.2">
      <c r="A27" s="58" t="s">
        <v>73</v>
      </c>
      <c r="B27" s="16" t="s">
        <v>71</v>
      </c>
      <c r="C27" s="16" t="s">
        <v>74</v>
      </c>
      <c r="D27" s="44">
        <v>8</v>
      </c>
      <c r="E27" s="44">
        <v>34</v>
      </c>
      <c r="F27" s="44">
        <v>0</v>
      </c>
      <c r="G27" s="44">
        <f t="shared" si="1"/>
        <v>42</v>
      </c>
      <c r="H27" s="44">
        <v>8</v>
      </c>
      <c r="I27" s="44">
        <v>45</v>
      </c>
      <c r="J27" s="45">
        <f t="shared" si="0"/>
        <v>0.93333333333333335</v>
      </c>
    </row>
    <row r="28" spans="1:10" x14ac:dyDescent="0.2">
      <c r="A28" s="16" t="s">
        <v>75</v>
      </c>
      <c r="B28" s="16" t="s">
        <v>76</v>
      </c>
      <c r="C28" s="16" t="s">
        <v>77</v>
      </c>
      <c r="D28" s="44">
        <v>5</v>
      </c>
      <c r="E28" s="44">
        <v>48</v>
      </c>
      <c r="F28" s="44">
        <v>0</v>
      </c>
      <c r="G28" s="44">
        <f t="shared" si="1"/>
        <v>53</v>
      </c>
      <c r="H28" s="44">
        <v>5</v>
      </c>
      <c r="I28" s="44">
        <v>51</v>
      </c>
      <c r="J28" s="45">
        <f t="shared" si="0"/>
        <v>1.0392156862745099</v>
      </c>
    </row>
    <row r="29" spans="1:10" x14ac:dyDescent="0.2">
      <c r="A29" s="16" t="s">
        <v>78</v>
      </c>
      <c r="B29" s="16" t="s">
        <v>79</v>
      </c>
      <c r="C29" s="16" t="s">
        <v>80</v>
      </c>
      <c r="D29" s="44">
        <v>0</v>
      </c>
      <c r="E29" s="44">
        <v>3</v>
      </c>
      <c r="F29" s="44">
        <v>0</v>
      </c>
      <c r="G29" s="44">
        <f t="shared" si="1"/>
        <v>3</v>
      </c>
      <c r="H29" s="44">
        <v>0</v>
      </c>
      <c r="I29" s="44">
        <v>3</v>
      </c>
      <c r="J29" s="45">
        <f t="shared" si="0"/>
        <v>1</v>
      </c>
    </row>
    <row r="30" spans="1:10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4</v>
      </c>
      <c r="F30" s="44">
        <v>0</v>
      </c>
      <c r="G30" s="44">
        <v>0</v>
      </c>
      <c r="H30" s="44">
        <v>0</v>
      </c>
      <c r="I30" s="44">
        <v>4</v>
      </c>
      <c r="J30" s="45">
        <v>1</v>
      </c>
    </row>
    <row r="31" spans="1:10" x14ac:dyDescent="0.2">
      <c r="A31" s="16" t="s">
        <v>84</v>
      </c>
      <c r="B31" s="16" t="s">
        <v>85</v>
      </c>
      <c r="C31" s="16" t="s">
        <v>86</v>
      </c>
      <c r="D31" s="44">
        <v>17</v>
      </c>
      <c r="E31" s="44">
        <v>140</v>
      </c>
      <c r="F31" s="44">
        <v>0</v>
      </c>
      <c r="G31" s="44">
        <f t="shared" si="1"/>
        <v>157</v>
      </c>
      <c r="H31" s="44">
        <v>7</v>
      </c>
      <c r="I31" s="44">
        <v>186</v>
      </c>
      <c r="J31" s="45">
        <f t="shared" si="0"/>
        <v>0.84408602150537637</v>
      </c>
    </row>
    <row r="32" spans="1:10" x14ac:dyDescent="0.2">
      <c r="A32" s="16" t="s">
        <v>88</v>
      </c>
      <c r="B32" s="16" t="s">
        <v>89</v>
      </c>
      <c r="C32" s="16" t="s">
        <v>90</v>
      </c>
      <c r="D32" s="44">
        <v>2</v>
      </c>
      <c r="E32" s="44">
        <v>44</v>
      </c>
      <c r="F32" s="44">
        <v>0</v>
      </c>
      <c r="G32" s="44">
        <f t="shared" si="1"/>
        <v>46</v>
      </c>
      <c r="H32" s="44">
        <v>1</v>
      </c>
      <c r="I32" s="44">
        <v>45</v>
      </c>
      <c r="J32" s="45">
        <f t="shared" si="0"/>
        <v>1.0222222222222221</v>
      </c>
    </row>
    <row r="33" spans="1:10" x14ac:dyDescent="0.2">
      <c r="A33" s="59" t="s">
        <v>91</v>
      </c>
      <c r="B33" s="59" t="s">
        <v>92</v>
      </c>
      <c r="C33" s="59" t="s">
        <v>93</v>
      </c>
      <c r="D33" s="60">
        <v>0</v>
      </c>
      <c r="E33" s="60">
        <v>78</v>
      </c>
      <c r="F33" s="60">
        <v>0</v>
      </c>
      <c r="G33" s="60">
        <f t="shared" si="1"/>
        <v>78</v>
      </c>
      <c r="H33" s="60">
        <v>0</v>
      </c>
      <c r="I33" s="60">
        <v>120</v>
      </c>
      <c r="J33" s="61">
        <f t="shared" si="0"/>
        <v>0.65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0</v>
      </c>
      <c r="E34" s="44">
        <v>16</v>
      </c>
      <c r="F34" s="44">
        <v>0</v>
      </c>
      <c r="G34" s="44">
        <f t="shared" si="1"/>
        <v>16</v>
      </c>
      <c r="H34" s="44">
        <v>0</v>
      </c>
      <c r="I34" s="44">
        <v>13</v>
      </c>
      <c r="J34" s="45">
        <f t="shared" si="0"/>
        <v>1.2307692307692308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2</v>
      </c>
      <c r="E35" s="44">
        <v>15</v>
      </c>
      <c r="F35" s="44">
        <v>0</v>
      </c>
      <c r="G35" s="44">
        <f t="shared" si="1"/>
        <v>17</v>
      </c>
      <c r="H35" s="44">
        <v>2</v>
      </c>
      <c r="I35" s="44">
        <v>17</v>
      </c>
      <c r="J35" s="45">
        <f t="shared" si="0"/>
        <v>1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3</v>
      </c>
      <c r="E36" s="44">
        <v>6</v>
      </c>
      <c r="F36" s="44">
        <v>2</v>
      </c>
      <c r="G36" s="44">
        <f t="shared" si="1"/>
        <v>11</v>
      </c>
      <c r="H36" s="44">
        <v>1</v>
      </c>
      <c r="I36" s="44">
        <v>10</v>
      </c>
      <c r="J36" s="45">
        <f t="shared" si="0"/>
        <v>1.1000000000000001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1</v>
      </c>
      <c r="E37" s="44">
        <v>13</v>
      </c>
      <c r="F37" s="44">
        <v>0</v>
      </c>
      <c r="G37" s="44">
        <f t="shared" si="1"/>
        <v>14</v>
      </c>
      <c r="H37" s="44">
        <v>0</v>
      </c>
      <c r="I37" s="44">
        <v>14</v>
      </c>
      <c r="J37" s="45">
        <f t="shared" si="0"/>
        <v>1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1</v>
      </c>
      <c r="E38" s="44">
        <v>31</v>
      </c>
      <c r="F38" s="44">
        <v>0</v>
      </c>
      <c r="G38" s="44">
        <f t="shared" si="1"/>
        <v>32</v>
      </c>
      <c r="H38" s="44">
        <v>1</v>
      </c>
      <c r="I38" s="44">
        <v>29</v>
      </c>
      <c r="J38" s="45">
        <f t="shared" si="0"/>
        <v>1.103448275862069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1</v>
      </c>
      <c r="E39" s="44">
        <v>48</v>
      </c>
      <c r="F39" s="44">
        <v>0</v>
      </c>
      <c r="G39" s="44">
        <f t="shared" si="1"/>
        <v>49</v>
      </c>
      <c r="H39" s="44">
        <v>1</v>
      </c>
      <c r="I39" s="44">
        <v>42</v>
      </c>
      <c r="J39" s="45">
        <f t="shared" si="0"/>
        <v>1.1666666666666667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9</v>
      </c>
      <c r="E40" s="44">
        <v>74</v>
      </c>
      <c r="F40" s="44">
        <v>0</v>
      </c>
      <c r="G40" s="44">
        <f t="shared" si="1"/>
        <v>83</v>
      </c>
      <c r="H40" s="44">
        <v>5</v>
      </c>
      <c r="I40" s="44">
        <v>77</v>
      </c>
      <c r="J40" s="45">
        <f t="shared" si="0"/>
        <v>1.0779220779220779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2</v>
      </c>
      <c r="E41" s="44">
        <v>0</v>
      </c>
      <c r="F41" s="44">
        <v>0</v>
      </c>
      <c r="G41" s="44">
        <f t="shared" si="1"/>
        <v>2</v>
      </c>
      <c r="H41" s="44">
        <v>0</v>
      </c>
      <c r="I41" s="44">
        <v>2</v>
      </c>
      <c r="J41" s="45">
        <f t="shared" si="0"/>
        <v>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0</v>
      </c>
      <c r="E42" s="44">
        <v>17</v>
      </c>
      <c r="F42" s="44">
        <v>1</v>
      </c>
      <c r="G42" s="44">
        <f t="shared" si="1"/>
        <v>18</v>
      </c>
      <c r="H42" s="44">
        <v>0</v>
      </c>
      <c r="I42" s="44">
        <v>15</v>
      </c>
      <c r="J42" s="45">
        <f t="shared" si="0"/>
        <v>1.2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>
        <v>8</v>
      </c>
      <c r="E43" s="44">
        <v>115</v>
      </c>
      <c r="F43" s="44">
        <v>0</v>
      </c>
      <c r="G43" s="44">
        <f t="shared" si="1"/>
        <v>123</v>
      </c>
      <c r="H43" s="44">
        <v>8</v>
      </c>
      <c r="I43" s="44">
        <v>102</v>
      </c>
      <c r="J43" s="45">
        <f t="shared" si="0"/>
        <v>1.2058823529411764</v>
      </c>
    </row>
    <row r="44" spans="1:10" x14ac:dyDescent="0.2">
      <c r="A44" s="64" t="s">
        <v>124</v>
      </c>
      <c r="B44" s="64" t="s">
        <v>122</v>
      </c>
      <c r="C44" s="64" t="s">
        <v>125</v>
      </c>
      <c r="D44" s="65">
        <v>2</v>
      </c>
      <c r="E44" s="65">
        <v>35</v>
      </c>
      <c r="F44" s="65">
        <v>2</v>
      </c>
      <c r="G44" s="65">
        <f t="shared" si="1"/>
        <v>39</v>
      </c>
      <c r="H44" s="65">
        <v>0</v>
      </c>
      <c r="I44" s="65">
        <v>35</v>
      </c>
      <c r="J44" s="66">
        <f t="shared" si="0"/>
        <v>1.1142857142857143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2</v>
      </c>
      <c r="E45" s="44">
        <v>36</v>
      </c>
      <c r="F45" s="44">
        <v>0</v>
      </c>
      <c r="G45" s="44">
        <f t="shared" si="1"/>
        <v>38</v>
      </c>
      <c r="H45" s="44">
        <v>2</v>
      </c>
      <c r="I45" s="44">
        <v>36</v>
      </c>
      <c r="J45" s="45">
        <f t="shared" si="0"/>
        <v>1.0555555555555556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2</v>
      </c>
      <c r="E46" s="44">
        <v>39</v>
      </c>
      <c r="F46" s="44">
        <v>0</v>
      </c>
      <c r="G46" s="44">
        <f t="shared" si="1"/>
        <v>41</v>
      </c>
      <c r="H46" s="44">
        <v>0</v>
      </c>
      <c r="I46" s="44">
        <v>31</v>
      </c>
      <c r="J46" s="45">
        <f t="shared" si="0"/>
        <v>1.3225806451612903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1</v>
      </c>
      <c r="E47" s="44">
        <v>27</v>
      </c>
      <c r="F47" s="44">
        <v>0</v>
      </c>
      <c r="G47" s="44">
        <f t="shared" si="1"/>
        <v>28</v>
      </c>
      <c r="H47" s="44">
        <v>1</v>
      </c>
      <c r="I47" s="44">
        <v>28</v>
      </c>
      <c r="J47" s="45">
        <f t="shared" si="0"/>
        <v>1</v>
      </c>
    </row>
    <row r="48" spans="1:10" x14ac:dyDescent="0.2">
      <c r="A48" s="16" t="s">
        <v>134</v>
      </c>
      <c r="B48" s="16" t="s">
        <v>135</v>
      </c>
      <c r="C48" s="16" t="s">
        <v>136</v>
      </c>
      <c r="D48" s="44">
        <v>7</v>
      </c>
      <c r="E48" s="44">
        <v>78</v>
      </c>
      <c r="F48" s="44">
        <v>0</v>
      </c>
      <c r="G48" s="44">
        <f t="shared" si="1"/>
        <v>85</v>
      </c>
      <c r="H48" s="44">
        <v>0</v>
      </c>
      <c r="I48" s="44">
        <v>96</v>
      </c>
      <c r="J48" s="45">
        <f t="shared" si="0"/>
        <v>0.88541666666666663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7</v>
      </c>
      <c r="E49" s="44">
        <v>68</v>
      </c>
      <c r="F49" s="44">
        <v>0</v>
      </c>
      <c r="G49" s="44">
        <f t="shared" si="1"/>
        <v>75</v>
      </c>
      <c r="H49" s="44">
        <v>4</v>
      </c>
      <c r="I49" s="44">
        <v>78</v>
      </c>
      <c r="J49" s="45">
        <f t="shared" si="0"/>
        <v>0.96153846153846156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11</v>
      </c>
      <c r="E50" s="44">
        <v>77</v>
      </c>
      <c r="F50" s="44">
        <v>0</v>
      </c>
      <c r="G50" s="44">
        <f t="shared" si="1"/>
        <v>88</v>
      </c>
      <c r="H50" s="44">
        <v>5</v>
      </c>
      <c r="I50" s="44">
        <v>86</v>
      </c>
      <c r="J50" s="45">
        <f t="shared" si="0"/>
        <v>1.0232558139534884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8</v>
      </c>
      <c r="E51" s="44">
        <v>47</v>
      </c>
      <c r="F51" s="44">
        <v>0</v>
      </c>
      <c r="G51" s="44">
        <f t="shared" si="1"/>
        <v>55</v>
      </c>
      <c r="H51" s="44">
        <v>6</v>
      </c>
      <c r="I51" s="44">
        <v>47</v>
      </c>
      <c r="J51" s="45">
        <f t="shared" si="0"/>
        <v>1.1702127659574468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1</v>
      </c>
      <c r="E52" s="44">
        <v>15</v>
      </c>
      <c r="F52" s="44">
        <v>0</v>
      </c>
      <c r="G52" s="44">
        <f t="shared" si="1"/>
        <v>16</v>
      </c>
      <c r="H52" s="44">
        <v>0</v>
      </c>
      <c r="I52" s="44">
        <v>11</v>
      </c>
      <c r="J52" s="45">
        <f t="shared" si="0"/>
        <v>1.4545454545454546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3</v>
      </c>
      <c r="E53" s="44">
        <v>23</v>
      </c>
      <c r="F53" s="44">
        <v>0</v>
      </c>
      <c r="G53" s="44">
        <f t="shared" si="1"/>
        <v>26</v>
      </c>
      <c r="H53" s="44">
        <v>0</v>
      </c>
      <c r="I53" s="44">
        <v>27</v>
      </c>
      <c r="J53" s="45">
        <f t="shared" si="0"/>
        <v>0.96296296296296291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10</v>
      </c>
      <c r="E54" s="44">
        <v>107</v>
      </c>
      <c r="F54" s="44">
        <v>0</v>
      </c>
      <c r="G54" s="44">
        <f t="shared" si="1"/>
        <v>117</v>
      </c>
      <c r="H54" s="44">
        <v>10</v>
      </c>
      <c r="I54" s="44">
        <v>49</v>
      </c>
      <c r="J54" s="45">
        <f t="shared" si="0"/>
        <v>2.3877551020408165</v>
      </c>
    </row>
    <row r="55" spans="1:10" x14ac:dyDescent="0.2">
      <c r="A55" s="59" t="s">
        <v>154</v>
      </c>
      <c r="B55" s="59" t="s">
        <v>155</v>
      </c>
      <c r="C55" s="59" t="s">
        <v>156</v>
      </c>
      <c r="D55" s="60">
        <v>3</v>
      </c>
      <c r="E55" s="60">
        <v>8</v>
      </c>
      <c r="F55" s="60">
        <v>0</v>
      </c>
      <c r="G55" s="60">
        <f t="shared" si="1"/>
        <v>11</v>
      </c>
      <c r="H55" s="60">
        <v>0</v>
      </c>
      <c r="I55" s="60">
        <v>14</v>
      </c>
      <c r="J55" s="61">
        <f t="shared" si="0"/>
        <v>0.7857142857142857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1</v>
      </c>
      <c r="E56" s="44">
        <v>28</v>
      </c>
      <c r="F56" s="44">
        <v>0</v>
      </c>
      <c r="G56" s="44">
        <f t="shared" si="1"/>
        <v>29</v>
      </c>
      <c r="H56" s="44">
        <v>0</v>
      </c>
      <c r="I56" s="44">
        <v>28</v>
      </c>
      <c r="J56" s="45">
        <f t="shared" si="0"/>
        <v>1.0357142857142858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3</v>
      </c>
      <c r="E57" s="44">
        <v>31</v>
      </c>
      <c r="F57" s="44">
        <v>0</v>
      </c>
      <c r="G57" s="44">
        <f t="shared" si="1"/>
        <v>34</v>
      </c>
      <c r="H57" s="44">
        <v>1</v>
      </c>
      <c r="I57" s="44">
        <v>21</v>
      </c>
      <c r="J57" s="45">
        <f t="shared" si="0"/>
        <v>1.6190476190476191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3</v>
      </c>
      <c r="E58" s="44">
        <v>57</v>
      </c>
      <c r="F58" s="44">
        <v>0</v>
      </c>
      <c r="G58" s="44">
        <f t="shared" si="1"/>
        <v>60</v>
      </c>
      <c r="H58" s="44">
        <v>3</v>
      </c>
      <c r="I58" s="44">
        <v>32</v>
      </c>
      <c r="J58" s="45">
        <f t="shared" si="0"/>
        <v>1.875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11</v>
      </c>
      <c r="E59" s="44">
        <v>111</v>
      </c>
      <c r="F59" s="44">
        <v>0</v>
      </c>
      <c r="G59" s="44">
        <f t="shared" si="1"/>
        <v>122</v>
      </c>
      <c r="H59" s="44">
        <v>6</v>
      </c>
      <c r="I59" s="44">
        <v>74</v>
      </c>
      <c r="J59" s="45">
        <f t="shared" si="0"/>
        <v>1.6486486486486487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4</v>
      </c>
      <c r="E60" s="44">
        <v>13</v>
      </c>
      <c r="F60" s="44">
        <v>0</v>
      </c>
      <c r="G60" s="44">
        <f t="shared" si="1"/>
        <v>17</v>
      </c>
      <c r="H60" s="44">
        <v>2</v>
      </c>
      <c r="I60" s="44">
        <v>15</v>
      </c>
      <c r="J60" s="45">
        <f t="shared" si="0"/>
        <v>1.1333333333333333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12</v>
      </c>
      <c r="E61" s="44">
        <v>103</v>
      </c>
      <c r="F61" s="44">
        <v>0</v>
      </c>
      <c r="G61" s="44">
        <f t="shared" si="1"/>
        <v>115</v>
      </c>
      <c r="H61" s="44">
        <v>2</v>
      </c>
      <c r="I61" s="44">
        <v>137</v>
      </c>
      <c r="J61" s="45">
        <f t="shared" si="0"/>
        <v>0.83941605839416056</v>
      </c>
    </row>
    <row r="62" spans="1:10" s="15" customFormat="1" x14ac:dyDescent="0.2">
      <c r="A62" s="16" t="s">
        <v>173</v>
      </c>
      <c r="B62" s="16" t="s">
        <v>174</v>
      </c>
      <c r="C62" s="16" t="s">
        <v>175</v>
      </c>
      <c r="D62" s="44">
        <v>1</v>
      </c>
      <c r="E62" s="44">
        <v>31</v>
      </c>
      <c r="F62" s="44">
        <v>0</v>
      </c>
      <c r="G62" s="44">
        <f t="shared" si="1"/>
        <v>32</v>
      </c>
      <c r="H62" s="44">
        <v>1</v>
      </c>
      <c r="I62" s="44">
        <v>16</v>
      </c>
      <c r="J62" s="45">
        <f t="shared" si="0"/>
        <v>2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6</v>
      </c>
      <c r="E63" s="44">
        <v>28</v>
      </c>
      <c r="F63" s="44">
        <v>0</v>
      </c>
      <c r="G63" s="44">
        <f t="shared" si="1"/>
        <v>34</v>
      </c>
      <c r="H63" s="44">
        <v>3</v>
      </c>
      <c r="I63" s="44">
        <v>36</v>
      </c>
      <c r="J63" s="45">
        <f t="shared" si="0"/>
        <v>0.94444444444444442</v>
      </c>
    </row>
    <row r="64" spans="1:10" x14ac:dyDescent="0.2">
      <c r="A64" s="59" t="s">
        <v>181</v>
      </c>
      <c r="B64" s="59" t="s">
        <v>180</v>
      </c>
      <c r="C64" s="59" t="s">
        <v>402</v>
      </c>
      <c r="D64" s="60">
        <v>1</v>
      </c>
      <c r="E64" s="60">
        <v>137</v>
      </c>
      <c r="F64" s="60">
        <v>0</v>
      </c>
      <c r="G64" s="60">
        <f t="shared" si="1"/>
        <v>138</v>
      </c>
      <c r="H64" s="60">
        <v>0</v>
      </c>
      <c r="I64" s="60">
        <v>182</v>
      </c>
      <c r="J64" s="61">
        <f t="shared" si="0"/>
        <v>0.75824175824175821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13</v>
      </c>
      <c r="E65" s="44">
        <v>207</v>
      </c>
      <c r="F65" s="44">
        <v>0</v>
      </c>
      <c r="G65" s="44">
        <f t="shared" si="1"/>
        <v>220</v>
      </c>
      <c r="H65" s="44">
        <v>4</v>
      </c>
      <c r="I65" s="44">
        <v>203</v>
      </c>
      <c r="J65" s="45">
        <f t="shared" si="0"/>
        <v>1.083743842364532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3</v>
      </c>
      <c r="E66" s="44">
        <v>120</v>
      </c>
      <c r="F66" s="44">
        <v>0</v>
      </c>
      <c r="G66" s="44">
        <f t="shared" si="1"/>
        <v>123</v>
      </c>
      <c r="H66" s="44">
        <v>0</v>
      </c>
      <c r="I66" s="44">
        <v>136</v>
      </c>
      <c r="J66" s="45">
        <f t="shared" si="0"/>
        <v>0.90441176470588236</v>
      </c>
    </row>
    <row r="67" spans="1:10" x14ac:dyDescent="0.2">
      <c r="A67" s="16" t="s">
        <v>390</v>
      </c>
      <c r="B67" s="16" t="s">
        <v>180</v>
      </c>
      <c r="C67" s="16" t="s">
        <v>403</v>
      </c>
      <c r="D67" s="44">
        <v>4</v>
      </c>
      <c r="E67" s="44">
        <v>153</v>
      </c>
      <c r="F67" s="44">
        <v>0</v>
      </c>
      <c r="G67" s="44">
        <f t="shared" si="1"/>
        <v>157</v>
      </c>
      <c r="H67" s="44">
        <v>1</v>
      </c>
      <c r="I67" s="44">
        <v>162</v>
      </c>
      <c r="J67" s="45">
        <f t="shared" si="0"/>
        <v>0.96913580246913578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>
        <v>1</v>
      </c>
      <c r="E68" s="44">
        <v>88</v>
      </c>
      <c r="F68" s="44">
        <v>0</v>
      </c>
      <c r="G68" s="44">
        <f t="shared" si="1"/>
        <v>89</v>
      </c>
      <c r="H68" s="44">
        <v>0</v>
      </c>
      <c r="I68" s="44">
        <v>95</v>
      </c>
      <c r="J68" s="45">
        <f t="shared" si="0"/>
        <v>0.93684210526315792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>
        <v>0</v>
      </c>
      <c r="E69" s="44">
        <v>263</v>
      </c>
      <c r="F69" s="44">
        <v>0</v>
      </c>
      <c r="G69" s="44">
        <f t="shared" si="1"/>
        <v>263</v>
      </c>
      <c r="H69" s="44">
        <v>0</v>
      </c>
      <c r="I69" s="44">
        <v>231</v>
      </c>
      <c r="J69" s="45">
        <f t="shared" si="0"/>
        <v>1.1385281385281385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3</v>
      </c>
      <c r="E70" s="44">
        <v>62</v>
      </c>
      <c r="F70" s="44">
        <v>0</v>
      </c>
      <c r="G70" s="44">
        <f t="shared" si="1"/>
        <v>65</v>
      </c>
      <c r="H70" s="44">
        <v>0</v>
      </c>
      <c r="I70" s="44">
        <v>63</v>
      </c>
      <c r="J70" s="45">
        <f t="shared" si="0"/>
        <v>1.0317460317460319</v>
      </c>
    </row>
    <row r="71" spans="1:10" x14ac:dyDescent="0.2">
      <c r="A71" s="59" t="s">
        <v>195</v>
      </c>
      <c r="B71" s="59" t="s">
        <v>180</v>
      </c>
      <c r="C71" s="59" t="s">
        <v>196</v>
      </c>
      <c r="D71" s="60">
        <v>0</v>
      </c>
      <c r="E71" s="60">
        <v>157</v>
      </c>
      <c r="F71" s="60">
        <v>0</v>
      </c>
      <c r="G71" s="60">
        <f t="shared" si="1"/>
        <v>157</v>
      </c>
      <c r="H71" s="60">
        <v>0</v>
      </c>
      <c r="I71" s="60">
        <v>202</v>
      </c>
      <c r="J71" s="61">
        <f t="shared" si="0"/>
        <v>0.77722772277227725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17</v>
      </c>
      <c r="E72" s="44">
        <v>876</v>
      </c>
      <c r="F72" s="44">
        <v>0</v>
      </c>
      <c r="G72" s="44">
        <f t="shared" si="1"/>
        <v>893</v>
      </c>
      <c r="H72" s="44">
        <v>5</v>
      </c>
      <c r="I72" s="44">
        <v>669</v>
      </c>
      <c r="J72" s="45">
        <f t="shared" si="0"/>
        <v>1.3348281016442451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4</v>
      </c>
      <c r="E73" s="44">
        <v>143</v>
      </c>
      <c r="F73" s="44">
        <v>0</v>
      </c>
      <c r="G73" s="44">
        <f t="shared" si="1"/>
        <v>147</v>
      </c>
      <c r="H73" s="44">
        <v>1</v>
      </c>
      <c r="I73" s="44">
        <v>179</v>
      </c>
      <c r="J73" s="45">
        <f t="shared" si="0"/>
        <v>0.82122905027932958</v>
      </c>
    </row>
    <row r="74" spans="1:10" x14ac:dyDescent="0.2">
      <c r="A74" s="16" t="s">
        <v>201</v>
      </c>
      <c r="B74" s="16" t="s">
        <v>180</v>
      </c>
      <c r="C74" s="16" t="s">
        <v>420</v>
      </c>
      <c r="D74" s="44">
        <v>8</v>
      </c>
      <c r="E74" s="44">
        <v>570</v>
      </c>
      <c r="F74" s="44">
        <v>0</v>
      </c>
      <c r="G74" s="44">
        <f t="shared" si="1"/>
        <v>578</v>
      </c>
      <c r="H74" s="44">
        <v>0</v>
      </c>
      <c r="I74" s="44">
        <v>506</v>
      </c>
      <c r="J74" s="45">
        <f t="shared" si="0"/>
        <v>1.1422924901185771</v>
      </c>
    </row>
    <row r="75" spans="1:10" x14ac:dyDescent="0.2">
      <c r="A75" s="16" t="s">
        <v>203</v>
      </c>
      <c r="B75" s="16" t="s">
        <v>180</v>
      </c>
      <c r="C75" s="16" t="s">
        <v>421</v>
      </c>
      <c r="D75" s="44">
        <v>7</v>
      </c>
      <c r="E75" s="44">
        <v>194</v>
      </c>
      <c r="F75" s="44">
        <v>0</v>
      </c>
      <c r="G75" s="44">
        <f t="shared" si="1"/>
        <v>201</v>
      </c>
      <c r="H75" s="44">
        <v>0</v>
      </c>
      <c r="I75" s="44">
        <v>210</v>
      </c>
      <c r="J75" s="45">
        <f t="shared" si="0"/>
        <v>0.95714285714285718</v>
      </c>
    </row>
    <row r="76" spans="1:10" x14ac:dyDescent="0.2">
      <c r="A76" s="16" t="s">
        <v>396</v>
      </c>
      <c r="B76" s="16" t="s">
        <v>180</v>
      </c>
      <c r="C76" s="16" t="s">
        <v>422</v>
      </c>
      <c r="D76" s="44">
        <v>6</v>
      </c>
      <c r="E76" s="44">
        <v>158</v>
      </c>
      <c r="F76" s="44">
        <v>0</v>
      </c>
      <c r="G76" s="44">
        <f t="shared" si="1"/>
        <v>164</v>
      </c>
      <c r="H76" s="44">
        <v>3</v>
      </c>
      <c r="I76" s="44">
        <v>165</v>
      </c>
      <c r="J76" s="45">
        <f t="shared" ref="J76:J114" si="2">G76/I76</f>
        <v>0.9939393939393939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4</v>
      </c>
      <c r="E77" s="44">
        <v>46</v>
      </c>
      <c r="F77" s="44">
        <v>0</v>
      </c>
      <c r="G77" s="44">
        <f>SUM(D77:F77)</f>
        <v>50</v>
      </c>
      <c r="H77" s="44">
        <v>1</v>
      </c>
      <c r="I77" s="44">
        <v>44</v>
      </c>
      <c r="J77" s="45">
        <f>G77/I77</f>
        <v>1.1363636363636365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2</v>
      </c>
      <c r="E78" s="44">
        <v>37</v>
      </c>
      <c r="F78" s="44">
        <v>0</v>
      </c>
      <c r="G78" s="44">
        <f t="shared" ref="G78:G113" si="3">SUM(D78:F78)</f>
        <v>39</v>
      </c>
      <c r="H78" s="44">
        <v>2</v>
      </c>
      <c r="I78" s="44">
        <v>40</v>
      </c>
      <c r="J78" s="45">
        <f t="shared" si="2"/>
        <v>0.97499999999999998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3</v>
      </c>
      <c r="E79" s="44">
        <v>14</v>
      </c>
      <c r="F79" s="44">
        <v>0</v>
      </c>
      <c r="G79" s="44">
        <f t="shared" si="3"/>
        <v>17</v>
      </c>
      <c r="H79" s="44">
        <v>3</v>
      </c>
      <c r="I79" s="44">
        <v>12</v>
      </c>
      <c r="J79" s="45">
        <f t="shared" si="2"/>
        <v>1.4166666666666667</v>
      </c>
    </row>
    <row r="80" spans="1:10" x14ac:dyDescent="0.2">
      <c r="A80" s="34" t="s">
        <v>406</v>
      </c>
      <c r="B80" s="16" t="s">
        <v>210</v>
      </c>
      <c r="C80" s="16" t="s">
        <v>407</v>
      </c>
      <c r="D80" s="44">
        <v>0</v>
      </c>
      <c r="E80" s="44">
        <v>5</v>
      </c>
      <c r="F80" s="44">
        <v>0</v>
      </c>
      <c r="G80" s="44">
        <f t="shared" si="3"/>
        <v>5</v>
      </c>
      <c r="H80" s="44">
        <v>0</v>
      </c>
      <c r="I80" s="44">
        <v>6</v>
      </c>
      <c r="J80" s="45">
        <f t="shared" si="2"/>
        <v>0.83333333333333337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7</v>
      </c>
      <c r="E81" s="44">
        <v>82</v>
      </c>
      <c r="F81" s="44">
        <v>0</v>
      </c>
      <c r="G81" s="44">
        <f t="shared" si="3"/>
        <v>89</v>
      </c>
      <c r="H81" s="44">
        <v>0</v>
      </c>
      <c r="I81" s="44">
        <v>84</v>
      </c>
      <c r="J81" s="45">
        <f t="shared" si="2"/>
        <v>1.0595238095238095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4</v>
      </c>
      <c r="E82" s="44">
        <v>71</v>
      </c>
      <c r="F82" s="44">
        <v>0</v>
      </c>
      <c r="G82" s="44">
        <f t="shared" si="3"/>
        <v>75</v>
      </c>
      <c r="H82" s="44">
        <v>4</v>
      </c>
      <c r="I82" s="44">
        <v>50</v>
      </c>
      <c r="J82" s="45">
        <f t="shared" si="2"/>
        <v>1.5</v>
      </c>
    </row>
    <row r="83" spans="1:10" x14ac:dyDescent="0.2">
      <c r="A83" s="59" t="s">
        <v>218</v>
      </c>
      <c r="B83" s="59" t="s">
        <v>219</v>
      </c>
      <c r="C83" s="59" t="s">
        <v>220</v>
      </c>
      <c r="D83" s="60">
        <v>9</v>
      </c>
      <c r="E83" s="60">
        <v>103</v>
      </c>
      <c r="F83" s="60">
        <v>0</v>
      </c>
      <c r="G83" s="60">
        <f t="shared" si="3"/>
        <v>112</v>
      </c>
      <c r="H83" s="60">
        <v>9</v>
      </c>
      <c r="I83" s="60">
        <v>143</v>
      </c>
      <c r="J83" s="61">
        <f t="shared" si="2"/>
        <v>0.78321678321678323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>
        <v>1</v>
      </c>
      <c r="E84" s="44">
        <v>40</v>
      </c>
      <c r="F84" s="44">
        <v>0</v>
      </c>
      <c r="G84" s="44">
        <f t="shared" si="3"/>
        <v>41</v>
      </c>
      <c r="H84" s="44">
        <v>1</v>
      </c>
      <c r="I84" s="44">
        <v>47</v>
      </c>
      <c r="J84" s="45">
        <f t="shared" si="2"/>
        <v>0.87234042553191493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7</v>
      </c>
      <c r="E85" s="44">
        <v>70</v>
      </c>
      <c r="F85" s="44">
        <v>0</v>
      </c>
      <c r="G85" s="44">
        <f t="shared" si="3"/>
        <v>77</v>
      </c>
      <c r="H85" s="44">
        <v>4</v>
      </c>
      <c r="I85" s="44">
        <v>44</v>
      </c>
      <c r="J85" s="45">
        <f t="shared" si="2"/>
        <v>1.75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0</v>
      </c>
      <c r="E86" s="44">
        <v>23</v>
      </c>
      <c r="F86" s="44">
        <v>0</v>
      </c>
      <c r="G86" s="44">
        <f t="shared" si="3"/>
        <v>23</v>
      </c>
      <c r="H86" s="44">
        <v>0</v>
      </c>
      <c r="I86" s="44">
        <v>28</v>
      </c>
      <c r="J86" s="45">
        <f t="shared" si="2"/>
        <v>0.8214285714285714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4</v>
      </c>
      <c r="E87" s="44">
        <v>257</v>
      </c>
      <c r="F87" s="44">
        <v>0</v>
      </c>
      <c r="G87" s="44">
        <f t="shared" si="3"/>
        <v>261</v>
      </c>
      <c r="H87" s="44">
        <v>0</v>
      </c>
      <c r="I87" s="44">
        <v>158</v>
      </c>
      <c r="J87" s="45">
        <f t="shared" si="2"/>
        <v>1.6518987341772151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3</v>
      </c>
      <c r="E88" s="44">
        <v>63</v>
      </c>
      <c r="F88" s="44">
        <v>0</v>
      </c>
      <c r="G88" s="44">
        <f t="shared" si="3"/>
        <v>66</v>
      </c>
      <c r="H88" s="44">
        <v>0</v>
      </c>
      <c r="I88" s="44">
        <v>20</v>
      </c>
      <c r="J88" s="45">
        <f t="shared" si="2"/>
        <v>3.3</v>
      </c>
    </row>
    <row r="89" spans="1:10" x14ac:dyDescent="0.2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2</v>
      </c>
      <c r="J89" s="61">
        <f t="shared" si="2"/>
        <v>0.5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16</v>
      </c>
      <c r="E90" s="44">
        <v>103</v>
      </c>
      <c r="F90" s="44">
        <v>0</v>
      </c>
      <c r="G90" s="44">
        <f t="shared" si="3"/>
        <v>119</v>
      </c>
      <c r="H90" s="44">
        <v>14</v>
      </c>
      <c r="I90" s="44">
        <v>117</v>
      </c>
      <c r="J90" s="45">
        <f t="shared" si="2"/>
        <v>1.017094017094017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6</v>
      </c>
      <c r="E91" s="44">
        <v>80</v>
      </c>
      <c r="F91" s="44">
        <v>0</v>
      </c>
      <c r="G91" s="44">
        <f t="shared" si="3"/>
        <v>86</v>
      </c>
      <c r="H91" s="44">
        <v>1</v>
      </c>
      <c r="I91" s="44">
        <v>75</v>
      </c>
      <c r="J91" s="45">
        <f t="shared" si="2"/>
        <v>1.1466666666666667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12</v>
      </c>
      <c r="E92" s="44">
        <v>83</v>
      </c>
      <c r="F92" s="44">
        <v>0</v>
      </c>
      <c r="G92" s="44">
        <f t="shared" si="3"/>
        <v>95</v>
      </c>
      <c r="H92" s="44">
        <v>2</v>
      </c>
      <c r="I92" s="44">
        <v>86</v>
      </c>
      <c r="J92" s="45">
        <f t="shared" si="2"/>
        <v>1.1046511627906976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>
        <v>5</v>
      </c>
      <c r="E93" s="44">
        <v>60</v>
      </c>
      <c r="F93" s="44">
        <v>0</v>
      </c>
      <c r="G93" s="44">
        <f t="shared" si="3"/>
        <v>65</v>
      </c>
      <c r="H93" s="44">
        <v>0</v>
      </c>
      <c r="I93" s="44">
        <v>69</v>
      </c>
      <c r="J93" s="45">
        <f t="shared" si="2"/>
        <v>0.94202898550724634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4</v>
      </c>
      <c r="E94" s="44">
        <v>86</v>
      </c>
      <c r="F94" s="44">
        <v>0</v>
      </c>
      <c r="G94" s="44">
        <f t="shared" si="3"/>
        <v>90</v>
      </c>
      <c r="H94" s="44">
        <v>2</v>
      </c>
      <c r="I94" s="44">
        <v>91</v>
      </c>
      <c r="J94" s="45">
        <f t="shared" si="2"/>
        <v>0.98901098901098905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2</v>
      </c>
      <c r="E95" s="44">
        <v>20</v>
      </c>
      <c r="F95" s="44">
        <v>0</v>
      </c>
      <c r="G95" s="44">
        <f t="shared" si="3"/>
        <v>22</v>
      </c>
      <c r="H95" s="44">
        <v>2</v>
      </c>
      <c r="I95" s="44">
        <v>16</v>
      </c>
      <c r="J95" s="45">
        <f t="shared" si="2"/>
        <v>1.375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2</v>
      </c>
      <c r="E96" s="44">
        <v>95</v>
      </c>
      <c r="F96" s="44">
        <v>0</v>
      </c>
      <c r="G96" s="44">
        <f t="shared" si="3"/>
        <v>97</v>
      </c>
      <c r="H96" s="44">
        <v>0</v>
      </c>
      <c r="I96" s="44">
        <v>94</v>
      </c>
      <c r="J96" s="45">
        <f t="shared" si="2"/>
        <v>1.0319148936170213</v>
      </c>
    </row>
    <row r="97" spans="1:10" x14ac:dyDescent="0.2">
      <c r="A97" s="59" t="s">
        <v>388</v>
      </c>
      <c r="B97" s="59" t="s">
        <v>258</v>
      </c>
      <c r="C97" s="59" t="s">
        <v>392</v>
      </c>
      <c r="D97" s="60">
        <v>0</v>
      </c>
      <c r="E97" s="60">
        <v>20</v>
      </c>
      <c r="F97" s="60">
        <v>0</v>
      </c>
      <c r="G97" s="60">
        <f t="shared" si="3"/>
        <v>20</v>
      </c>
      <c r="H97" s="60">
        <v>0</v>
      </c>
      <c r="I97" s="60">
        <v>32</v>
      </c>
      <c r="J97" s="61">
        <f t="shared" si="2"/>
        <v>0.625</v>
      </c>
    </row>
    <row r="98" spans="1:10" x14ac:dyDescent="0.2">
      <c r="A98" s="16" t="s">
        <v>260</v>
      </c>
      <c r="B98" s="16" t="s">
        <v>258</v>
      </c>
      <c r="C98" s="16" t="s">
        <v>410</v>
      </c>
      <c r="D98" s="44">
        <v>35</v>
      </c>
      <c r="E98" s="44">
        <v>253</v>
      </c>
      <c r="F98" s="44">
        <v>1</v>
      </c>
      <c r="G98" s="44">
        <f t="shared" si="3"/>
        <v>289</v>
      </c>
      <c r="H98" s="44">
        <v>35</v>
      </c>
      <c r="I98" s="44">
        <v>312</v>
      </c>
      <c r="J98" s="45">
        <f t="shared" si="2"/>
        <v>0.92628205128205132</v>
      </c>
    </row>
    <row r="99" spans="1:10" x14ac:dyDescent="0.2">
      <c r="A99" s="16" t="s">
        <v>261</v>
      </c>
      <c r="B99" s="16" t="s">
        <v>258</v>
      </c>
      <c r="C99" s="16" t="s">
        <v>411</v>
      </c>
      <c r="D99" s="44">
        <v>0</v>
      </c>
      <c r="E99" s="44">
        <v>21</v>
      </c>
      <c r="F99" s="44">
        <v>0</v>
      </c>
      <c r="G99" s="44">
        <f t="shared" si="3"/>
        <v>21</v>
      </c>
      <c r="H99" s="44">
        <v>0</v>
      </c>
      <c r="I99" s="44">
        <v>21</v>
      </c>
      <c r="J99" s="45">
        <f t="shared" si="2"/>
        <v>1</v>
      </c>
    </row>
    <row r="100" spans="1:10" x14ac:dyDescent="0.2">
      <c r="A100" s="16" t="s">
        <v>262</v>
      </c>
      <c r="B100" s="16" t="s">
        <v>258</v>
      </c>
      <c r="C100" s="16" t="s">
        <v>412</v>
      </c>
      <c r="D100" s="44">
        <v>12</v>
      </c>
      <c r="E100" s="44">
        <v>264</v>
      </c>
      <c r="F100" s="44">
        <v>0</v>
      </c>
      <c r="G100" s="44">
        <f t="shared" si="3"/>
        <v>276</v>
      </c>
      <c r="H100" s="44">
        <v>12</v>
      </c>
      <c r="I100" s="44">
        <v>269</v>
      </c>
      <c r="J100" s="45">
        <f t="shared" si="2"/>
        <v>1.0260223048327137</v>
      </c>
    </row>
    <row r="101" spans="1:10" x14ac:dyDescent="0.2">
      <c r="A101" s="16" t="s">
        <v>263</v>
      </c>
      <c r="B101" s="16" t="s">
        <v>258</v>
      </c>
      <c r="C101" s="16" t="s">
        <v>413</v>
      </c>
      <c r="D101" s="44">
        <v>7</v>
      </c>
      <c r="E101" s="44">
        <v>63</v>
      </c>
      <c r="F101" s="44">
        <v>0</v>
      </c>
      <c r="G101" s="44">
        <f t="shared" si="3"/>
        <v>70</v>
      </c>
      <c r="H101" s="44">
        <v>7</v>
      </c>
      <c r="I101" s="44">
        <v>70</v>
      </c>
      <c r="J101" s="45">
        <f t="shared" si="2"/>
        <v>1</v>
      </c>
    </row>
    <row r="102" spans="1:10" x14ac:dyDescent="0.2">
      <c r="A102" s="16" t="s">
        <v>264</v>
      </c>
      <c r="B102" s="16" t="s">
        <v>258</v>
      </c>
      <c r="C102" s="16" t="s">
        <v>414</v>
      </c>
      <c r="D102" s="44">
        <v>8</v>
      </c>
      <c r="E102" s="44">
        <v>110</v>
      </c>
      <c r="F102" s="44">
        <v>0</v>
      </c>
      <c r="G102" s="44">
        <f t="shared" si="3"/>
        <v>118</v>
      </c>
      <c r="H102" s="44">
        <v>3</v>
      </c>
      <c r="I102" s="44">
        <v>100</v>
      </c>
      <c r="J102" s="45">
        <f t="shared" si="2"/>
        <v>1.18</v>
      </c>
    </row>
    <row r="103" spans="1:10" x14ac:dyDescent="0.2">
      <c r="A103" s="16" t="s">
        <v>265</v>
      </c>
      <c r="B103" s="16" t="s">
        <v>258</v>
      </c>
      <c r="C103" s="16" t="s">
        <v>415</v>
      </c>
      <c r="D103" s="44">
        <v>9</v>
      </c>
      <c r="E103" s="44">
        <v>72</v>
      </c>
      <c r="F103" s="44">
        <v>0</v>
      </c>
      <c r="G103" s="44">
        <f t="shared" si="3"/>
        <v>81</v>
      </c>
      <c r="H103" s="44">
        <v>7</v>
      </c>
      <c r="I103" s="44">
        <v>74</v>
      </c>
      <c r="J103" s="45">
        <f t="shared" si="2"/>
        <v>1.0945945945945945</v>
      </c>
    </row>
    <row r="104" spans="1:10" x14ac:dyDescent="0.2">
      <c r="A104" s="16" t="s">
        <v>266</v>
      </c>
      <c r="B104" s="16" t="s">
        <v>258</v>
      </c>
      <c r="C104" s="16" t="s">
        <v>416</v>
      </c>
      <c r="D104" s="44">
        <v>16</v>
      </c>
      <c r="E104" s="44">
        <v>311</v>
      </c>
      <c r="F104" s="44">
        <v>0</v>
      </c>
      <c r="G104" s="44">
        <f t="shared" si="3"/>
        <v>327</v>
      </c>
      <c r="H104" s="44">
        <v>4</v>
      </c>
      <c r="I104" s="44">
        <v>325</v>
      </c>
      <c r="J104" s="45">
        <f t="shared" si="2"/>
        <v>1.0061538461538462</v>
      </c>
    </row>
    <row r="105" spans="1:10" x14ac:dyDescent="0.2">
      <c r="A105" s="16" t="s">
        <v>267</v>
      </c>
      <c r="B105" s="16" t="s">
        <v>258</v>
      </c>
      <c r="C105" s="16" t="s">
        <v>417</v>
      </c>
      <c r="D105" s="44">
        <v>13</v>
      </c>
      <c r="E105" s="44">
        <v>183</v>
      </c>
      <c r="F105" s="44">
        <v>0</v>
      </c>
      <c r="G105" s="44">
        <f t="shared" si="3"/>
        <v>196</v>
      </c>
      <c r="H105" s="44">
        <v>8</v>
      </c>
      <c r="I105" s="44">
        <v>221</v>
      </c>
      <c r="J105" s="45">
        <f t="shared" si="2"/>
        <v>0.8868778280542986</v>
      </c>
    </row>
    <row r="106" spans="1:10" x14ac:dyDescent="0.2">
      <c r="A106" s="16" t="s">
        <v>288</v>
      </c>
      <c r="B106" s="16" t="s">
        <v>258</v>
      </c>
      <c r="C106" s="16" t="s">
        <v>418</v>
      </c>
      <c r="D106" s="44">
        <v>7</v>
      </c>
      <c r="E106" s="44">
        <v>120</v>
      </c>
      <c r="F106" s="44">
        <v>1</v>
      </c>
      <c r="G106" s="44">
        <f t="shared" si="3"/>
        <v>128</v>
      </c>
      <c r="H106" s="44">
        <v>6</v>
      </c>
      <c r="I106" s="44">
        <v>123</v>
      </c>
      <c r="J106" s="45">
        <f t="shared" si="2"/>
        <v>1.0406504065040652</v>
      </c>
    </row>
    <row r="107" spans="1:10" x14ac:dyDescent="0.2">
      <c r="A107" s="16" t="s">
        <v>382</v>
      </c>
      <c r="B107" s="16" t="s">
        <v>258</v>
      </c>
      <c r="C107" s="16" t="s">
        <v>419</v>
      </c>
      <c r="D107" s="44">
        <v>14</v>
      </c>
      <c r="E107" s="44">
        <v>130</v>
      </c>
      <c r="F107" s="44">
        <v>0</v>
      </c>
      <c r="G107" s="44">
        <f t="shared" si="3"/>
        <v>144</v>
      </c>
      <c r="H107" s="44">
        <v>9</v>
      </c>
      <c r="I107" s="44">
        <v>167</v>
      </c>
      <c r="J107" s="45">
        <f t="shared" si="2"/>
        <v>0.86227544910179643</v>
      </c>
    </row>
    <row r="108" spans="1:10" x14ac:dyDescent="0.2">
      <c r="A108" s="16" t="s">
        <v>268</v>
      </c>
      <c r="B108" s="16" t="s">
        <v>269</v>
      </c>
      <c r="C108" s="16" t="s">
        <v>269</v>
      </c>
      <c r="D108" s="44">
        <v>3</v>
      </c>
      <c r="E108" s="44">
        <v>46</v>
      </c>
      <c r="F108" s="44">
        <v>0</v>
      </c>
      <c r="G108" s="44">
        <f t="shared" si="3"/>
        <v>49</v>
      </c>
      <c r="H108" s="44">
        <v>3</v>
      </c>
      <c r="I108" s="44">
        <v>46</v>
      </c>
      <c r="J108" s="45">
        <f t="shared" si="2"/>
        <v>1.0652173913043479</v>
      </c>
    </row>
    <row r="109" spans="1:10" x14ac:dyDescent="0.2">
      <c r="A109" s="16" t="s">
        <v>270</v>
      </c>
      <c r="B109" s="16" t="s">
        <v>269</v>
      </c>
      <c r="C109" s="16" t="s">
        <v>271</v>
      </c>
      <c r="D109" s="44">
        <v>3</v>
      </c>
      <c r="E109" s="44">
        <v>35</v>
      </c>
      <c r="F109" s="44">
        <v>0</v>
      </c>
      <c r="G109" s="44">
        <f t="shared" si="3"/>
        <v>38</v>
      </c>
      <c r="H109" s="44">
        <v>2</v>
      </c>
      <c r="I109" s="44">
        <v>37</v>
      </c>
      <c r="J109" s="45">
        <f t="shared" si="2"/>
        <v>1.027027027027027</v>
      </c>
    </row>
    <row r="110" spans="1:10" x14ac:dyDescent="0.2">
      <c r="A110" s="16" t="s">
        <v>272</v>
      </c>
      <c r="B110" s="16" t="s">
        <v>273</v>
      </c>
      <c r="C110" s="16" t="s">
        <v>274</v>
      </c>
      <c r="D110" s="44">
        <v>10</v>
      </c>
      <c r="E110" s="44">
        <v>95</v>
      </c>
      <c r="F110" s="44">
        <v>0</v>
      </c>
      <c r="G110" s="44">
        <f t="shared" si="3"/>
        <v>105</v>
      </c>
      <c r="H110" s="44">
        <v>6</v>
      </c>
      <c r="I110" s="44">
        <v>110</v>
      </c>
      <c r="J110" s="45">
        <f t="shared" si="2"/>
        <v>0.95454545454545459</v>
      </c>
    </row>
    <row r="111" spans="1:10" x14ac:dyDescent="0.2">
      <c r="A111" s="16" t="s">
        <v>275</v>
      </c>
      <c r="B111" s="16" t="s">
        <v>276</v>
      </c>
      <c r="C111" s="16" t="s">
        <v>277</v>
      </c>
      <c r="D111" s="44">
        <v>3</v>
      </c>
      <c r="E111" s="44">
        <v>8</v>
      </c>
      <c r="F111" s="44">
        <v>0</v>
      </c>
      <c r="G111" s="44">
        <f t="shared" si="3"/>
        <v>11</v>
      </c>
      <c r="H111" s="44">
        <v>2</v>
      </c>
      <c r="I111" s="44">
        <v>12</v>
      </c>
      <c r="J111" s="45">
        <f t="shared" si="2"/>
        <v>0.91666666666666663</v>
      </c>
    </row>
    <row r="112" spans="1:10" x14ac:dyDescent="0.2">
      <c r="A112" s="16" t="s">
        <v>278</v>
      </c>
      <c r="B112" s="16" t="s">
        <v>279</v>
      </c>
      <c r="C112" s="16" t="s">
        <v>279</v>
      </c>
      <c r="D112" s="44">
        <v>6</v>
      </c>
      <c r="E112" s="44">
        <v>41</v>
      </c>
      <c r="F112" s="44">
        <v>0</v>
      </c>
      <c r="G112" s="44">
        <f t="shared" si="3"/>
        <v>47</v>
      </c>
      <c r="H112" s="44">
        <v>2</v>
      </c>
      <c r="I112" s="44">
        <v>48</v>
      </c>
      <c r="J112" s="45">
        <f>G112/I112</f>
        <v>0.97916666666666663</v>
      </c>
    </row>
    <row r="113" spans="1:11" ht="13.5" thickBot="1" x14ac:dyDescent="0.25">
      <c r="A113" s="34" t="s">
        <v>409</v>
      </c>
      <c r="B113" s="16" t="s">
        <v>279</v>
      </c>
      <c r="C113" s="16" t="s">
        <v>408</v>
      </c>
      <c r="D113" s="44">
        <v>0</v>
      </c>
      <c r="E113" s="44">
        <v>0</v>
      </c>
      <c r="F113" s="44">
        <v>0</v>
      </c>
      <c r="G113" s="44">
        <f t="shared" si="3"/>
        <v>0</v>
      </c>
      <c r="H113" s="44">
        <v>0</v>
      </c>
      <c r="I113" s="44">
        <v>0</v>
      </c>
      <c r="J113" s="45">
        <v>0</v>
      </c>
      <c r="K113" s="85"/>
    </row>
    <row r="114" spans="1:11" s="13" customFormat="1" ht="13.5" thickTop="1" x14ac:dyDescent="0.2">
      <c r="A114" s="32" t="s">
        <v>280</v>
      </c>
      <c r="B114" s="32"/>
      <c r="C114" s="32"/>
      <c r="D114" s="46">
        <f>SUM(D3:D113)</f>
        <v>617</v>
      </c>
      <c r="E114" s="46">
        <f>SUM(E3:E113)</f>
        <v>9804</v>
      </c>
      <c r="F114" s="46">
        <f>SUM(F3:F113)</f>
        <v>18</v>
      </c>
      <c r="G114" s="46">
        <f t="shared" ref="G114" si="4">D114+E114+F114</f>
        <v>10439</v>
      </c>
      <c r="H114" s="46">
        <f>SUM(H3:H113)</f>
        <v>331</v>
      </c>
      <c r="I114" s="46">
        <f>SUM(I3:I113)</f>
        <v>9652</v>
      </c>
      <c r="J114" s="47">
        <f t="shared" si="2"/>
        <v>1.0815375051802736</v>
      </c>
    </row>
    <row r="116" spans="1:11" x14ac:dyDescent="0.2">
      <c r="A116" s="13" t="s">
        <v>452</v>
      </c>
      <c r="B116" s="13"/>
      <c r="C116" s="13"/>
      <c r="D116" s="48"/>
      <c r="E116" s="48"/>
      <c r="F116" s="48"/>
      <c r="G116" s="48"/>
      <c r="H116" s="48"/>
      <c r="I116" s="48"/>
      <c r="J116" s="49"/>
    </row>
    <row r="118" spans="1:11" s="13" customFormat="1" x14ac:dyDescent="0.2">
      <c r="A118" s="13" t="s">
        <v>283</v>
      </c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1"/>
  <sheetViews>
    <sheetView workbookViewId="0">
      <selection activeCell="C12" sqref="C12"/>
    </sheetView>
  </sheetViews>
  <sheetFormatPr defaultRowHeight="12.75" x14ac:dyDescent="0.2"/>
  <cols>
    <col min="1" max="1" width="14.140625" style="17" customWidth="1"/>
    <col min="2" max="4" width="8.85546875" style="50"/>
    <col min="5" max="5" width="11" style="50" customWidth="1"/>
    <col min="6" max="6" width="12.42578125" style="50" customWidth="1"/>
    <col min="7" max="7" width="8.85546875" style="50"/>
    <col min="8" max="8" width="8.85546875" style="51"/>
  </cols>
  <sheetData>
    <row r="1" spans="1:8" x14ac:dyDescent="0.2">
      <c r="A1" s="39"/>
      <c r="B1" s="121">
        <v>45017</v>
      </c>
      <c r="C1" s="121"/>
      <c r="D1" s="121"/>
      <c r="E1" s="121"/>
      <c r="F1" s="121"/>
      <c r="G1" s="121"/>
      <c r="H1" s="40"/>
    </row>
    <row r="2" spans="1:8" ht="38.25" x14ac:dyDescent="0.2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">
      <c r="A3" s="16" t="s">
        <v>10</v>
      </c>
      <c r="B3" s="44">
        <v>2</v>
      </c>
      <c r="C3" s="44">
        <v>31</v>
      </c>
      <c r="D3" s="44">
        <v>0</v>
      </c>
      <c r="E3" s="44">
        <f>SUM(B3:D3)</f>
        <v>33</v>
      </c>
      <c r="F3" s="44">
        <v>0</v>
      </c>
      <c r="G3" s="44">
        <v>33</v>
      </c>
      <c r="H3" s="45">
        <f t="shared" ref="H3:H53" si="0">E3/G3</f>
        <v>1</v>
      </c>
    </row>
    <row r="4" spans="1:8" x14ac:dyDescent="0.2">
      <c r="A4" s="16" t="s">
        <v>13</v>
      </c>
      <c r="B4" s="44">
        <v>5</v>
      </c>
      <c r="C4" s="44">
        <v>25</v>
      </c>
      <c r="D4" s="44">
        <v>0</v>
      </c>
      <c r="E4" s="44">
        <f t="shared" ref="E4:E53" si="1">SUM(B4:D4)</f>
        <v>30</v>
      </c>
      <c r="F4" s="44">
        <v>2</v>
      </c>
      <c r="G4" s="44">
        <v>31</v>
      </c>
      <c r="H4" s="45">
        <f t="shared" si="0"/>
        <v>0.967741935483871</v>
      </c>
    </row>
    <row r="5" spans="1:8" x14ac:dyDescent="0.2">
      <c r="A5" s="16" t="s">
        <v>15</v>
      </c>
      <c r="B5" s="44">
        <v>0</v>
      </c>
      <c r="C5" s="44">
        <v>6</v>
      </c>
      <c r="D5" s="44">
        <v>0</v>
      </c>
      <c r="E5" s="44">
        <f t="shared" si="1"/>
        <v>6</v>
      </c>
      <c r="F5" s="44">
        <v>0</v>
      </c>
      <c r="G5" s="44">
        <v>6</v>
      </c>
      <c r="H5" s="45">
        <f t="shared" si="0"/>
        <v>1</v>
      </c>
    </row>
    <row r="6" spans="1:8" x14ac:dyDescent="0.2">
      <c r="A6" s="16" t="s">
        <v>17</v>
      </c>
      <c r="B6" s="44">
        <v>6</v>
      </c>
      <c r="C6" s="44">
        <v>73</v>
      </c>
      <c r="D6" s="44">
        <v>0</v>
      </c>
      <c r="E6" s="44">
        <v>79</v>
      </c>
      <c r="F6" s="44">
        <v>0</v>
      </c>
      <c r="G6" s="44">
        <v>71</v>
      </c>
      <c r="H6" s="45">
        <v>1.1126760563380282</v>
      </c>
    </row>
    <row r="7" spans="1:8" x14ac:dyDescent="0.2">
      <c r="A7" s="16" t="s">
        <v>22</v>
      </c>
      <c r="B7" s="44">
        <v>3</v>
      </c>
      <c r="C7" s="44">
        <v>37</v>
      </c>
      <c r="D7" s="44">
        <v>1</v>
      </c>
      <c r="E7" s="44">
        <f t="shared" si="1"/>
        <v>41</v>
      </c>
      <c r="F7" s="44">
        <v>3</v>
      </c>
      <c r="G7" s="44">
        <v>23</v>
      </c>
      <c r="H7" s="45">
        <f t="shared" si="0"/>
        <v>1.7826086956521738</v>
      </c>
    </row>
    <row r="8" spans="1:8" x14ac:dyDescent="0.2">
      <c r="A8" s="16" t="s">
        <v>25</v>
      </c>
      <c r="B8" s="44">
        <v>7</v>
      </c>
      <c r="C8" s="44">
        <v>115</v>
      </c>
      <c r="D8" s="44">
        <v>0</v>
      </c>
      <c r="E8" s="44">
        <f t="shared" si="1"/>
        <v>122</v>
      </c>
      <c r="F8" s="44">
        <v>4</v>
      </c>
      <c r="G8" s="44">
        <v>126</v>
      </c>
      <c r="H8" s="45">
        <f t="shared" si="0"/>
        <v>0.96825396825396826</v>
      </c>
    </row>
    <row r="9" spans="1:8" x14ac:dyDescent="0.2">
      <c r="A9" s="16" t="s">
        <v>28</v>
      </c>
      <c r="B9" s="44">
        <v>4</v>
      </c>
      <c r="C9" s="44">
        <v>25</v>
      </c>
      <c r="D9" s="44">
        <v>0</v>
      </c>
      <c r="E9" s="44">
        <f t="shared" si="1"/>
        <v>29</v>
      </c>
      <c r="F9" s="44">
        <v>2</v>
      </c>
      <c r="G9" s="44">
        <v>28</v>
      </c>
      <c r="H9" s="45">
        <f t="shared" si="0"/>
        <v>1.0357142857142858</v>
      </c>
    </row>
    <row r="10" spans="1:8" x14ac:dyDescent="0.2">
      <c r="A10" s="16" t="s">
        <v>31</v>
      </c>
      <c r="B10" s="44">
        <v>20</v>
      </c>
      <c r="C10" s="44">
        <v>377</v>
      </c>
      <c r="D10" s="44">
        <v>10</v>
      </c>
      <c r="E10" s="44">
        <v>407</v>
      </c>
      <c r="F10" s="44">
        <v>18</v>
      </c>
      <c r="G10" s="44">
        <v>226</v>
      </c>
      <c r="H10" s="45">
        <v>1.8008849557522124</v>
      </c>
    </row>
    <row r="11" spans="1:8" x14ac:dyDescent="0.2">
      <c r="A11" s="16" t="s">
        <v>36</v>
      </c>
      <c r="B11" s="44">
        <v>8</v>
      </c>
      <c r="C11" s="44">
        <v>94</v>
      </c>
      <c r="D11" s="44">
        <v>0</v>
      </c>
      <c r="E11" s="44">
        <v>102</v>
      </c>
      <c r="F11" s="44">
        <v>2</v>
      </c>
      <c r="G11" s="44">
        <v>95</v>
      </c>
      <c r="H11" s="45">
        <v>1.0736842105263158</v>
      </c>
    </row>
    <row r="12" spans="1:8" x14ac:dyDescent="0.2">
      <c r="A12" s="16" t="s">
        <v>41</v>
      </c>
      <c r="B12" s="44">
        <v>11</v>
      </c>
      <c r="C12" s="44">
        <v>35</v>
      </c>
      <c r="D12" s="44">
        <v>0</v>
      </c>
      <c r="E12" s="44">
        <f t="shared" si="1"/>
        <v>46</v>
      </c>
      <c r="F12" s="44">
        <v>0</v>
      </c>
      <c r="G12" s="44">
        <v>45</v>
      </c>
      <c r="H12" s="45">
        <f t="shared" si="0"/>
        <v>1.0222222222222221</v>
      </c>
    </row>
    <row r="13" spans="1:8" x14ac:dyDescent="0.2">
      <c r="A13" s="16" t="s">
        <v>44</v>
      </c>
      <c r="B13" s="44">
        <v>3</v>
      </c>
      <c r="C13" s="44">
        <v>66</v>
      </c>
      <c r="D13" s="44">
        <v>0</v>
      </c>
      <c r="E13" s="44">
        <f t="shared" si="1"/>
        <v>69</v>
      </c>
      <c r="F13" s="44">
        <v>3</v>
      </c>
      <c r="G13" s="44">
        <v>21</v>
      </c>
      <c r="H13" s="45">
        <f t="shared" si="0"/>
        <v>3.2857142857142856</v>
      </c>
    </row>
    <row r="14" spans="1:8" x14ac:dyDescent="0.2">
      <c r="A14" s="16" t="s">
        <v>47</v>
      </c>
      <c r="B14" s="44">
        <v>29</v>
      </c>
      <c r="C14" s="44">
        <v>439</v>
      </c>
      <c r="D14" s="44">
        <v>0</v>
      </c>
      <c r="E14" s="44">
        <v>468</v>
      </c>
      <c r="F14" s="44">
        <v>9</v>
      </c>
      <c r="G14" s="44">
        <v>443</v>
      </c>
      <c r="H14" s="45">
        <v>1.0564334085778782</v>
      </c>
    </row>
    <row r="15" spans="1:8" x14ac:dyDescent="0.2">
      <c r="A15" s="16" t="s">
        <v>52</v>
      </c>
      <c r="B15" s="44">
        <v>2</v>
      </c>
      <c r="C15" s="44">
        <v>29</v>
      </c>
      <c r="D15" s="44">
        <v>0</v>
      </c>
      <c r="E15" s="44">
        <f t="shared" si="1"/>
        <v>31</v>
      </c>
      <c r="F15" s="44">
        <v>2</v>
      </c>
      <c r="G15" s="44">
        <v>17</v>
      </c>
      <c r="H15" s="45">
        <f t="shared" si="0"/>
        <v>1.8235294117647058</v>
      </c>
    </row>
    <row r="16" spans="1:8" x14ac:dyDescent="0.2">
      <c r="A16" s="16" t="s">
        <v>55</v>
      </c>
      <c r="B16" s="44">
        <v>30</v>
      </c>
      <c r="C16" s="44">
        <v>275</v>
      </c>
      <c r="D16" s="44">
        <v>0</v>
      </c>
      <c r="E16" s="44">
        <v>305</v>
      </c>
      <c r="F16" s="44">
        <v>16</v>
      </c>
      <c r="G16" s="44">
        <v>345</v>
      </c>
      <c r="H16" s="45">
        <v>0.88405797101449279</v>
      </c>
    </row>
    <row r="17" spans="1:8" x14ac:dyDescent="0.2">
      <c r="A17" s="16" t="s">
        <v>60</v>
      </c>
      <c r="B17" s="44">
        <v>3</v>
      </c>
      <c r="C17" s="44">
        <v>16</v>
      </c>
      <c r="D17" s="44">
        <v>0</v>
      </c>
      <c r="E17" s="44">
        <f t="shared" si="1"/>
        <v>19</v>
      </c>
      <c r="F17" s="44">
        <v>3</v>
      </c>
      <c r="G17" s="44">
        <v>18</v>
      </c>
      <c r="H17" s="45">
        <f t="shared" si="0"/>
        <v>1.0555555555555556</v>
      </c>
    </row>
    <row r="18" spans="1:8" x14ac:dyDescent="0.2">
      <c r="A18" s="16" t="s">
        <v>63</v>
      </c>
      <c r="B18" s="44">
        <v>3</v>
      </c>
      <c r="C18" s="44">
        <v>41</v>
      </c>
      <c r="D18" s="44">
        <v>0</v>
      </c>
      <c r="E18" s="44">
        <f t="shared" si="1"/>
        <v>44</v>
      </c>
      <c r="F18" s="44">
        <v>0</v>
      </c>
      <c r="G18" s="44">
        <v>42</v>
      </c>
      <c r="H18" s="45">
        <f t="shared" si="0"/>
        <v>1.0476190476190477</v>
      </c>
    </row>
    <row r="19" spans="1:8" x14ac:dyDescent="0.2">
      <c r="A19" s="16" t="s">
        <v>66</v>
      </c>
      <c r="B19" s="44">
        <v>15</v>
      </c>
      <c r="C19" s="44">
        <v>204</v>
      </c>
      <c r="D19" s="44">
        <v>0</v>
      </c>
      <c r="E19" s="44">
        <v>219</v>
      </c>
      <c r="F19" s="44">
        <v>12</v>
      </c>
      <c r="G19" s="44">
        <v>172</v>
      </c>
      <c r="H19" s="45">
        <v>1.2732558139534884</v>
      </c>
    </row>
    <row r="20" spans="1:8" x14ac:dyDescent="0.2">
      <c r="A20" s="16" t="s">
        <v>71</v>
      </c>
      <c r="B20" s="44">
        <v>13</v>
      </c>
      <c r="C20" s="44">
        <v>63</v>
      </c>
      <c r="D20" s="44">
        <v>0</v>
      </c>
      <c r="E20" s="44">
        <v>76</v>
      </c>
      <c r="F20" s="44">
        <v>13</v>
      </c>
      <c r="G20" s="44">
        <v>87</v>
      </c>
      <c r="H20" s="45">
        <v>0.87356321839080464</v>
      </c>
    </row>
    <row r="21" spans="1:8" x14ac:dyDescent="0.2">
      <c r="A21" s="16" t="s">
        <v>76</v>
      </c>
      <c r="B21" s="44">
        <v>5</v>
      </c>
      <c r="C21" s="44">
        <v>48</v>
      </c>
      <c r="D21" s="44">
        <v>0</v>
      </c>
      <c r="E21" s="44">
        <f t="shared" si="1"/>
        <v>53</v>
      </c>
      <c r="F21" s="44">
        <v>5</v>
      </c>
      <c r="G21" s="44">
        <v>51</v>
      </c>
      <c r="H21" s="45">
        <f t="shared" si="0"/>
        <v>1.0392156862745099</v>
      </c>
    </row>
    <row r="22" spans="1:8" x14ac:dyDescent="0.2">
      <c r="A22" s="16" t="s">
        <v>79</v>
      </c>
      <c r="B22" s="44">
        <v>0</v>
      </c>
      <c r="C22" s="44">
        <v>3</v>
      </c>
      <c r="D22" s="44">
        <v>0</v>
      </c>
      <c r="E22" s="44">
        <f t="shared" si="1"/>
        <v>3</v>
      </c>
      <c r="F22" s="44">
        <v>0</v>
      </c>
      <c r="G22" s="44">
        <v>3</v>
      </c>
      <c r="H22" s="45">
        <f t="shared" si="0"/>
        <v>1</v>
      </c>
    </row>
    <row r="23" spans="1:8" x14ac:dyDescent="0.2">
      <c r="A23" s="16" t="s">
        <v>82</v>
      </c>
      <c r="B23" s="44">
        <v>0</v>
      </c>
      <c r="C23" s="44">
        <v>4</v>
      </c>
      <c r="D23" s="44">
        <v>0</v>
      </c>
      <c r="E23" s="44">
        <v>0</v>
      </c>
      <c r="F23" s="44">
        <v>0</v>
      </c>
      <c r="G23" s="44">
        <v>4</v>
      </c>
      <c r="H23" s="45">
        <v>1</v>
      </c>
    </row>
    <row r="24" spans="1:8" x14ac:dyDescent="0.2">
      <c r="A24" s="16" t="s">
        <v>85</v>
      </c>
      <c r="B24" s="44">
        <v>17</v>
      </c>
      <c r="C24" s="44">
        <v>140</v>
      </c>
      <c r="D24" s="44">
        <v>0</v>
      </c>
      <c r="E24" s="44">
        <f t="shared" si="1"/>
        <v>157</v>
      </c>
      <c r="F24" s="44">
        <v>7</v>
      </c>
      <c r="G24" s="44">
        <v>186</v>
      </c>
      <c r="H24" s="45">
        <f t="shared" si="0"/>
        <v>0.84408602150537637</v>
      </c>
    </row>
    <row r="25" spans="1:8" x14ac:dyDescent="0.2">
      <c r="A25" s="16" t="s">
        <v>89</v>
      </c>
      <c r="B25" s="44">
        <v>2</v>
      </c>
      <c r="C25" s="44">
        <v>44</v>
      </c>
      <c r="D25" s="44">
        <v>0</v>
      </c>
      <c r="E25" s="44">
        <f t="shared" si="1"/>
        <v>46</v>
      </c>
      <c r="F25" s="44">
        <v>1</v>
      </c>
      <c r="G25" s="44">
        <v>45</v>
      </c>
      <c r="H25" s="45">
        <f t="shared" si="0"/>
        <v>1.0222222222222221</v>
      </c>
    </row>
    <row r="26" spans="1:8" x14ac:dyDescent="0.2">
      <c r="A26" s="16" t="s">
        <v>92</v>
      </c>
      <c r="B26" s="44">
        <v>0</v>
      </c>
      <c r="C26" s="44">
        <v>78</v>
      </c>
      <c r="D26" s="44">
        <v>0</v>
      </c>
      <c r="E26" s="44">
        <f t="shared" si="1"/>
        <v>78</v>
      </c>
      <c r="F26" s="44">
        <v>0</v>
      </c>
      <c r="G26" s="44">
        <v>120</v>
      </c>
      <c r="H26" s="45">
        <f t="shared" si="0"/>
        <v>0.65</v>
      </c>
    </row>
    <row r="27" spans="1:8" x14ac:dyDescent="0.2">
      <c r="A27" s="16" t="s">
        <v>95</v>
      </c>
      <c r="B27" s="44">
        <v>0</v>
      </c>
      <c r="C27" s="44">
        <v>16</v>
      </c>
      <c r="D27" s="44">
        <v>0</v>
      </c>
      <c r="E27" s="44">
        <f t="shared" si="1"/>
        <v>16</v>
      </c>
      <c r="F27" s="44">
        <v>0</v>
      </c>
      <c r="G27" s="44">
        <v>13</v>
      </c>
      <c r="H27" s="45">
        <f t="shared" si="0"/>
        <v>1.2307692307692308</v>
      </c>
    </row>
    <row r="28" spans="1:8" x14ac:dyDescent="0.2">
      <c r="A28" s="16" t="s">
        <v>98</v>
      </c>
      <c r="B28" s="44">
        <v>2</v>
      </c>
      <c r="C28" s="44">
        <v>15</v>
      </c>
      <c r="D28" s="44">
        <v>0</v>
      </c>
      <c r="E28" s="44">
        <f t="shared" si="1"/>
        <v>17</v>
      </c>
      <c r="F28" s="44">
        <v>2</v>
      </c>
      <c r="G28" s="44">
        <v>17</v>
      </c>
      <c r="H28" s="45">
        <f t="shared" si="0"/>
        <v>1</v>
      </c>
    </row>
    <row r="29" spans="1:8" x14ac:dyDescent="0.2">
      <c r="A29" s="16" t="s">
        <v>101</v>
      </c>
      <c r="B29" s="44">
        <v>3</v>
      </c>
      <c r="C29" s="44">
        <v>6</v>
      </c>
      <c r="D29" s="44">
        <v>2</v>
      </c>
      <c r="E29" s="44">
        <f t="shared" si="1"/>
        <v>11</v>
      </c>
      <c r="F29" s="44">
        <v>1</v>
      </c>
      <c r="G29" s="44">
        <v>10</v>
      </c>
      <c r="H29" s="45">
        <f t="shared" si="0"/>
        <v>1.1000000000000001</v>
      </c>
    </row>
    <row r="30" spans="1:8" x14ac:dyDescent="0.2">
      <c r="A30" s="16" t="s">
        <v>104</v>
      </c>
      <c r="B30" s="44">
        <v>1</v>
      </c>
      <c r="C30" s="44">
        <v>13</v>
      </c>
      <c r="D30" s="44">
        <v>0</v>
      </c>
      <c r="E30" s="44">
        <f t="shared" si="1"/>
        <v>14</v>
      </c>
      <c r="F30" s="44">
        <v>0</v>
      </c>
      <c r="G30" s="44">
        <v>14</v>
      </c>
      <c r="H30" s="45">
        <f t="shared" si="0"/>
        <v>1</v>
      </c>
    </row>
    <row r="31" spans="1:8" x14ac:dyDescent="0.2">
      <c r="A31" s="16" t="s">
        <v>107</v>
      </c>
      <c r="B31" s="44">
        <v>1</v>
      </c>
      <c r="C31" s="44">
        <v>31</v>
      </c>
      <c r="D31" s="44">
        <v>0</v>
      </c>
      <c r="E31" s="44">
        <f t="shared" si="1"/>
        <v>32</v>
      </c>
      <c r="F31" s="44">
        <v>1</v>
      </c>
      <c r="G31" s="44">
        <v>29</v>
      </c>
      <c r="H31" s="45">
        <f t="shared" si="0"/>
        <v>1.103448275862069</v>
      </c>
    </row>
    <row r="32" spans="1:8" x14ac:dyDescent="0.2">
      <c r="A32" s="16" t="s">
        <v>110</v>
      </c>
      <c r="B32" s="44">
        <v>1</v>
      </c>
      <c r="C32" s="44">
        <v>48</v>
      </c>
      <c r="D32" s="44">
        <v>0</v>
      </c>
      <c r="E32" s="44">
        <f t="shared" si="1"/>
        <v>49</v>
      </c>
      <c r="F32" s="44">
        <v>1</v>
      </c>
      <c r="G32" s="44">
        <v>42</v>
      </c>
      <c r="H32" s="45">
        <f t="shared" si="0"/>
        <v>1.1666666666666667</v>
      </c>
    </row>
    <row r="33" spans="1:8" x14ac:dyDescent="0.2">
      <c r="A33" s="16" t="s">
        <v>113</v>
      </c>
      <c r="B33" s="44">
        <v>9</v>
      </c>
      <c r="C33" s="44">
        <v>74</v>
      </c>
      <c r="D33" s="44">
        <v>0</v>
      </c>
      <c r="E33" s="44">
        <f t="shared" si="1"/>
        <v>83</v>
      </c>
      <c r="F33" s="44">
        <v>5</v>
      </c>
      <c r="G33" s="44">
        <v>77</v>
      </c>
      <c r="H33" s="45">
        <f t="shared" si="0"/>
        <v>1.0779220779220779</v>
      </c>
    </row>
    <row r="34" spans="1:8" x14ac:dyDescent="0.2">
      <c r="A34" s="16" t="s">
        <v>116</v>
      </c>
      <c r="B34" s="44">
        <v>2</v>
      </c>
      <c r="C34" s="44">
        <v>0</v>
      </c>
      <c r="D34" s="44">
        <v>0</v>
      </c>
      <c r="E34" s="44">
        <f t="shared" si="1"/>
        <v>2</v>
      </c>
      <c r="F34" s="44">
        <v>0</v>
      </c>
      <c r="G34" s="44">
        <v>2</v>
      </c>
      <c r="H34" s="45">
        <f t="shared" si="0"/>
        <v>1</v>
      </c>
    </row>
    <row r="35" spans="1:8" x14ac:dyDescent="0.2">
      <c r="A35" s="16" t="s">
        <v>119</v>
      </c>
      <c r="B35" s="44">
        <v>0</v>
      </c>
      <c r="C35" s="44">
        <v>17</v>
      </c>
      <c r="D35" s="44">
        <v>1</v>
      </c>
      <c r="E35" s="44">
        <f t="shared" si="1"/>
        <v>18</v>
      </c>
      <c r="F35" s="44">
        <v>0</v>
      </c>
      <c r="G35" s="44">
        <v>15</v>
      </c>
      <c r="H35" s="45">
        <f t="shared" si="0"/>
        <v>1.2</v>
      </c>
    </row>
    <row r="36" spans="1:8" x14ac:dyDescent="0.2">
      <c r="A36" s="16" t="s">
        <v>122</v>
      </c>
      <c r="B36" s="44">
        <v>10</v>
      </c>
      <c r="C36" s="44">
        <v>150</v>
      </c>
      <c r="D36" s="44">
        <v>2</v>
      </c>
      <c r="E36" s="44">
        <v>162</v>
      </c>
      <c r="F36" s="44">
        <v>8</v>
      </c>
      <c r="G36" s="44">
        <v>137</v>
      </c>
      <c r="H36" s="45">
        <v>1.1824817518248176</v>
      </c>
    </row>
    <row r="37" spans="1:8" x14ac:dyDescent="0.2">
      <c r="A37" s="16" t="s">
        <v>127</v>
      </c>
      <c r="B37" s="44">
        <v>2</v>
      </c>
      <c r="C37" s="44">
        <v>36</v>
      </c>
      <c r="D37" s="44">
        <v>0</v>
      </c>
      <c r="E37" s="44">
        <f t="shared" si="1"/>
        <v>38</v>
      </c>
      <c r="F37" s="44">
        <v>2</v>
      </c>
      <c r="G37" s="44">
        <v>36</v>
      </c>
      <c r="H37" s="45">
        <f t="shared" si="0"/>
        <v>1.0555555555555556</v>
      </c>
    </row>
    <row r="38" spans="1:8" x14ac:dyDescent="0.2">
      <c r="A38" s="16" t="s">
        <v>129</v>
      </c>
      <c r="B38" s="44">
        <v>2</v>
      </c>
      <c r="C38" s="44">
        <v>39</v>
      </c>
      <c r="D38" s="44">
        <v>0</v>
      </c>
      <c r="E38" s="44">
        <f t="shared" si="1"/>
        <v>41</v>
      </c>
      <c r="F38" s="44">
        <v>0</v>
      </c>
      <c r="G38" s="44">
        <v>31</v>
      </c>
      <c r="H38" s="45">
        <f t="shared" si="0"/>
        <v>1.3225806451612903</v>
      </c>
    </row>
    <row r="39" spans="1:8" x14ac:dyDescent="0.2">
      <c r="A39" s="16" t="s">
        <v>132</v>
      </c>
      <c r="B39" s="44">
        <v>1</v>
      </c>
      <c r="C39" s="44">
        <v>27</v>
      </c>
      <c r="D39" s="44">
        <v>0</v>
      </c>
      <c r="E39" s="44">
        <f t="shared" si="1"/>
        <v>28</v>
      </c>
      <c r="F39" s="44">
        <v>1</v>
      </c>
      <c r="G39" s="44">
        <v>28</v>
      </c>
      <c r="H39" s="45">
        <f t="shared" si="0"/>
        <v>1</v>
      </c>
    </row>
    <row r="40" spans="1:8" x14ac:dyDescent="0.2">
      <c r="A40" s="16" t="s">
        <v>135</v>
      </c>
      <c r="B40" s="44">
        <v>7</v>
      </c>
      <c r="C40" s="44">
        <v>78</v>
      </c>
      <c r="D40" s="44">
        <v>0</v>
      </c>
      <c r="E40" s="44">
        <f t="shared" si="1"/>
        <v>85</v>
      </c>
      <c r="F40" s="44">
        <v>0</v>
      </c>
      <c r="G40" s="44">
        <v>96</v>
      </c>
      <c r="H40" s="45">
        <f t="shared" si="0"/>
        <v>0.88541666666666663</v>
      </c>
    </row>
    <row r="41" spans="1:8" x14ac:dyDescent="0.2">
      <c r="A41" s="16" t="s">
        <v>138</v>
      </c>
      <c r="B41" s="44">
        <v>7</v>
      </c>
      <c r="C41" s="44">
        <v>68</v>
      </c>
      <c r="D41" s="44">
        <v>0</v>
      </c>
      <c r="E41" s="44">
        <f t="shared" si="1"/>
        <v>75</v>
      </c>
      <c r="F41" s="44">
        <v>4</v>
      </c>
      <c r="G41" s="44">
        <v>78</v>
      </c>
      <c r="H41" s="45">
        <f t="shared" si="0"/>
        <v>0.96153846153846156</v>
      </c>
    </row>
    <row r="42" spans="1:8" x14ac:dyDescent="0.2">
      <c r="A42" s="16" t="s">
        <v>141</v>
      </c>
      <c r="B42" s="44">
        <v>11</v>
      </c>
      <c r="C42" s="44">
        <v>77</v>
      </c>
      <c r="D42" s="44">
        <v>0</v>
      </c>
      <c r="E42" s="44">
        <f t="shared" si="1"/>
        <v>88</v>
      </c>
      <c r="F42" s="44">
        <v>5</v>
      </c>
      <c r="G42" s="44">
        <v>86</v>
      </c>
      <c r="H42" s="45">
        <f t="shared" si="0"/>
        <v>1.0232558139534884</v>
      </c>
    </row>
    <row r="43" spans="1:8" x14ac:dyDescent="0.2">
      <c r="A43" s="16" t="s">
        <v>144</v>
      </c>
      <c r="B43" s="44">
        <v>8</v>
      </c>
      <c r="C43" s="44">
        <v>47</v>
      </c>
      <c r="D43" s="44">
        <v>0</v>
      </c>
      <c r="E43" s="44">
        <f t="shared" si="1"/>
        <v>55</v>
      </c>
      <c r="F43" s="44">
        <v>6</v>
      </c>
      <c r="G43" s="44">
        <v>47</v>
      </c>
      <c r="H43" s="45">
        <f t="shared" si="0"/>
        <v>1.1702127659574468</v>
      </c>
    </row>
    <row r="44" spans="1:8" x14ac:dyDescent="0.2">
      <c r="A44" s="16" t="s">
        <v>147</v>
      </c>
      <c r="B44" s="44">
        <v>4</v>
      </c>
      <c r="C44" s="44">
        <v>38</v>
      </c>
      <c r="D44" s="44">
        <v>0</v>
      </c>
      <c r="E44" s="44">
        <v>42</v>
      </c>
      <c r="F44" s="44">
        <v>0</v>
      </c>
      <c r="G44" s="44">
        <v>38</v>
      </c>
      <c r="H44" s="45">
        <v>1.1052631578947369</v>
      </c>
    </row>
    <row r="45" spans="1:8" x14ac:dyDescent="0.2">
      <c r="A45" s="16" t="s">
        <v>152</v>
      </c>
      <c r="B45" s="44">
        <v>10</v>
      </c>
      <c r="C45" s="44">
        <v>107</v>
      </c>
      <c r="D45" s="44">
        <v>0</v>
      </c>
      <c r="E45" s="44">
        <f t="shared" si="1"/>
        <v>117</v>
      </c>
      <c r="F45" s="44">
        <v>10</v>
      </c>
      <c r="G45" s="44">
        <v>49</v>
      </c>
      <c r="H45" s="45">
        <f t="shared" si="0"/>
        <v>2.3877551020408165</v>
      </c>
    </row>
    <row r="46" spans="1:8" x14ac:dyDescent="0.2">
      <c r="A46" s="16" t="s">
        <v>155</v>
      </c>
      <c r="B46" s="44">
        <v>4</v>
      </c>
      <c r="C46" s="44">
        <v>36</v>
      </c>
      <c r="D46" s="44">
        <v>0</v>
      </c>
      <c r="E46" s="44">
        <v>40</v>
      </c>
      <c r="F46" s="44">
        <v>0</v>
      </c>
      <c r="G46" s="44">
        <v>42</v>
      </c>
      <c r="H46" s="45">
        <v>0.95238095238095233</v>
      </c>
    </row>
    <row r="47" spans="1:8" x14ac:dyDescent="0.2">
      <c r="A47" s="16" t="s">
        <v>160</v>
      </c>
      <c r="B47" s="44">
        <v>3</v>
      </c>
      <c r="C47" s="44">
        <v>31</v>
      </c>
      <c r="D47" s="44">
        <v>0</v>
      </c>
      <c r="E47" s="44">
        <f t="shared" si="1"/>
        <v>34</v>
      </c>
      <c r="F47" s="44">
        <v>1</v>
      </c>
      <c r="G47" s="44">
        <v>21</v>
      </c>
      <c r="H47" s="45">
        <f t="shared" si="0"/>
        <v>1.6190476190476191</v>
      </c>
    </row>
    <row r="48" spans="1:8" x14ac:dyDescent="0.2">
      <c r="A48" s="16" t="s">
        <v>163</v>
      </c>
      <c r="B48" s="44">
        <v>3</v>
      </c>
      <c r="C48" s="44">
        <v>57</v>
      </c>
      <c r="D48" s="44">
        <v>0</v>
      </c>
      <c r="E48" s="44">
        <f t="shared" si="1"/>
        <v>60</v>
      </c>
      <c r="F48" s="44">
        <v>3</v>
      </c>
      <c r="G48" s="44">
        <v>32</v>
      </c>
      <c r="H48" s="45">
        <f t="shared" si="0"/>
        <v>1.875</v>
      </c>
    </row>
    <row r="49" spans="1:8" x14ac:dyDescent="0.2">
      <c r="A49" s="16" t="s">
        <v>166</v>
      </c>
      <c r="B49" s="44">
        <v>11</v>
      </c>
      <c r="C49" s="44">
        <v>111</v>
      </c>
      <c r="D49" s="44">
        <v>0</v>
      </c>
      <c r="E49" s="44">
        <f t="shared" si="1"/>
        <v>122</v>
      </c>
      <c r="F49" s="44">
        <v>6</v>
      </c>
      <c r="G49" s="44">
        <v>74</v>
      </c>
      <c r="H49" s="45">
        <f t="shared" si="0"/>
        <v>1.6486486486486487</v>
      </c>
    </row>
    <row r="50" spans="1:8" x14ac:dyDescent="0.2">
      <c r="A50" s="16" t="s">
        <v>169</v>
      </c>
      <c r="B50" s="44">
        <v>4</v>
      </c>
      <c r="C50" s="44">
        <v>13</v>
      </c>
      <c r="D50" s="44">
        <v>0</v>
      </c>
      <c r="E50" s="44">
        <f t="shared" si="1"/>
        <v>17</v>
      </c>
      <c r="F50" s="44">
        <v>2</v>
      </c>
      <c r="G50" s="44">
        <v>15</v>
      </c>
      <c r="H50" s="45">
        <f t="shared" si="0"/>
        <v>1.1333333333333333</v>
      </c>
    </row>
    <row r="51" spans="1:8" x14ac:dyDescent="0.2">
      <c r="A51" s="16" t="s">
        <v>172</v>
      </c>
      <c r="B51" s="44">
        <v>12</v>
      </c>
      <c r="C51" s="44">
        <v>103</v>
      </c>
      <c r="D51" s="44">
        <v>0</v>
      </c>
      <c r="E51" s="44">
        <f t="shared" si="1"/>
        <v>115</v>
      </c>
      <c r="F51" s="44">
        <v>2</v>
      </c>
      <c r="G51" s="44">
        <v>137</v>
      </c>
      <c r="H51" s="45">
        <f t="shared" si="0"/>
        <v>0.83941605839416056</v>
      </c>
    </row>
    <row r="52" spans="1:8" x14ac:dyDescent="0.2">
      <c r="A52" s="16" t="s">
        <v>174</v>
      </c>
      <c r="B52" s="44">
        <v>1</v>
      </c>
      <c r="C52" s="44">
        <v>31</v>
      </c>
      <c r="D52" s="44">
        <v>0</v>
      </c>
      <c r="E52" s="44">
        <f t="shared" si="1"/>
        <v>32</v>
      </c>
      <c r="F52" s="44">
        <v>1</v>
      </c>
      <c r="G52" s="44">
        <v>16</v>
      </c>
      <c r="H52" s="45">
        <f t="shared" si="0"/>
        <v>2</v>
      </c>
    </row>
    <row r="53" spans="1:8" x14ac:dyDescent="0.2">
      <c r="A53" s="16" t="s">
        <v>177</v>
      </c>
      <c r="B53" s="44">
        <v>6</v>
      </c>
      <c r="C53" s="44">
        <v>28</v>
      </c>
      <c r="D53" s="44">
        <v>0</v>
      </c>
      <c r="E53" s="44">
        <f t="shared" si="1"/>
        <v>34</v>
      </c>
      <c r="F53" s="44">
        <v>3</v>
      </c>
      <c r="G53" s="44">
        <v>36</v>
      </c>
      <c r="H53" s="45">
        <f t="shared" si="0"/>
        <v>0.94444444444444442</v>
      </c>
    </row>
    <row r="54" spans="1:8" x14ac:dyDescent="0.2">
      <c r="A54" s="16" t="s">
        <v>180</v>
      </c>
      <c r="B54" s="44">
        <v>67</v>
      </c>
      <c r="C54" s="44">
        <v>3128</v>
      </c>
      <c r="D54" s="44">
        <v>0</v>
      </c>
      <c r="E54" s="44">
        <v>3195</v>
      </c>
      <c r="F54" s="44">
        <v>14</v>
      </c>
      <c r="G54" s="44">
        <v>3003</v>
      </c>
      <c r="H54" s="45">
        <v>1.063936063936064</v>
      </c>
    </row>
    <row r="55" spans="1:8" x14ac:dyDescent="0.2">
      <c r="A55" s="16" t="s">
        <v>180</v>
      </c>
      <c r="B55" s="44">
        <v>4</v>
      </c>
      <c r="C55" s="44">
        <v>46</v>
      </c>
      <c r="D55" s="44">
        <v>0</v>
      </c>
      <c r="E55" s="44">
        <f>SUM(B55:D55)</f>
        <v>50</v>
      </c>
      <c r="F55" s="44">
        <v>1</v>
      </c>
      <c r="G55" s="44">
        <v>44</v>
      </c>
      <c r="H55" s="45">
        <f>E55/G55</f>
        <v>1.1363636363636365</v>
      </c>
    </row>
    <row r="56" spans="1:8" x14ac:dyDescent="0.2">
      <c r="A56" s="16" t="s">
        <v>208</v>
      </c>
      <c r="B56" s="44">
        <v>2</v>
      </c>
      <c r="C56" s="44">
        <v>37</v>
      </c>
      <c r="D56" s="44">
        <v>0</v>
      </c>
      <c r="E56" s="44">
        <f t="shared" ref="E56:E76" si="2">SUM(B56:D56)</f>
        <v>39</v>
      </c>
      <c r="F56" s="44">
        <v>2</v>
      </c>
      <c r="G56" s="44">
        <v>40</v>
      </c>
      <c r="H56" s="45">
        <f t="shared" ref="H56:H77" si="3">E56/G56</f>
        <v>0.97499999999999998</v>
      </c>
    </row>
    <row r="57" spans="1:8" x14ac:dyDescent="0.2">
      <c r="A57" s="16" t="s">
        <v>210</v>
      </c>
      <c r="B57" s="44">
        <v>3</v>
      </c>
      <c r="C57" s="44">
        <v>19</v>
      </c>
      <c r="D57" s="44">
        <v>0</v>
      </c>
      <c r="E57" s="44">
        <v>22</v>
      </c>
      <c r="F57" s="44">
        <v>3</v>
      </c>
      <c r="G57" s="44">
        <v>18</v>
      </c>
      <c r="H57" s="45">
        <v>1.2222222222222223</v>
      </c>
    </row>
    <row r="58" spans="1:8" x14ac:dyDescent="0.2">
      <c r="A58" s="16" t="s">
        <v>213</v>
      </c>
      <c r="B58" s="44">
        <v>7</v>
      </c>
      <c r="C58" s="44">
        <v>82</v>
      </c>
      <c r="D58" s="44">
        <v>0</v>
      </c>
      <c r="E58" s="44">
        <f t="shared" si="2"/>
        <v>89</v>
      </c>
      <c r="F58" s="44">
        <v>0</v>
      </c>
      <c r="G58" s="44">
        <v>84</v>
      </c>
      <c r="H58" s="45">
        <f t="shared" si="3"/>
        <v>1.0595238095238095</v>
      </c>
    </row>
    <row r="59" spans="1:8" x14ac:dyDescent="0.2">
      <c r="A59" s="16" t="s">
        <v>216</v>
      </c>
      <c r="B59" s="44">
        <v>4</v>
      </c>
      <c r="C59" s="44">
        <v>71</v>
      </c>
      <c r="D59" s="44">
        <v>0</v>
      </c>
      <c r="E59" s="44">
        <f t="shared" si="2"/>
        <v>75</v>
      </c>
      <c r="F59" s="44">
        <v>4</v>
      </c>
      <c r="G59" s="44">
        <v>50</v>
      </c>
      <c r="H59" s="45">
        <f t="shared" si="3"/>
        <v>1.5</v>
      </c>
    </row>
    <row r="60" spans="1:8" x14ac:dyDescent="0.2">
      <c r="A60" s="16" t="s">
        <v>219</v>
      </c>
      <c r="B60" s="44">
        <v>10</v>
      </c>
      <c r="C60" s="44">
        <v>143</v>
      </c>
      <c r="D60" s="44">
        <v>0</v>
      </c>
      <c r="E60" s="44">
        <v>153</v>
      </c>
      <c r="F60" s="44">
        <v>10</v>
      </c>
      <c r="G60" s="44">
        <v>190</v>
      </c>
      <c r="H60" s="45">
        <v>0.80526315789473679</v>
      </c>
    </row>
    <row r="61" spans="1:8" x14ac:dyDescent="0.2">
      <c r="A61" s="16" t="s">
        <v>224</v>
      </c>
      <c r="B61" s="44">
        <v>7</v>
      </c>
      <c r="C61" s="44">
        <v>70</v>
      </c>
      <c r="D61" s="44">
        <v>0</v>
      </c>
      <c r="E61" s="44">
        <f t="shared" si="2"/>
        <v>77</v>
      </c>
      <c r="F61" s="44">
        <v>4</v>
      </c>
      <c r="G61" s="44">
        <v>44</v>
      </c>
      <c r="H61" s="45">
        <f t="shared" si="3"/>
        <v>1.75</v>
      </c>
    </row>
    <row r="62" spans="1:8" x14ac:dyDescent="0.2">
      <c r="A62" s="16" t="s">
        <v>227</v>
      </c>
      <c r="B62" s="44">
        <v>0</v>
      </c>
      <c r="C62" s="44">
        <v>23</v>
      </c>
      <c r="D62" s="44">
        <v>0</v>
      </c>
      <c r="E62" s="44">
        <f t="shared" si="2"/>
        <v>23</v>
      </c>
      <c r="F62" s="44">
        <v>0</v>
      </c>
      <c r="G62" s="44">
        <v>28</v>
      </c>
      <c r="H62" s="45">
        <f t="shared" si="3"/>
        <v>0.8214285714285714</v>
      </c>
    </row>
    <row r="63" spans="1:8" x14ac:dyDescent="0.2">
      <c r="A63" s="16" t="s">
        <v>230</v>
      </c>
      <c r="B63" s="44">
        <v>4</v>
      </c>
      <c r="C63" s="44">
        <v>257</v>
      </c>
      <c r="D63" s="44">
        <v>0</v>
      </c>
      <c r="E63" s="44">
        <f t="shared" si="2"/>
        <v>261</v>
      </c>
      <c r="F63" s="44">
        <v>0</v>
      </c>
      <c r="G63" s="44">
        <v>158</v>
      </c>
      <c r="H63" s="45">
        <f t="shared" si="3"/>
        <v>1.6518987341772151</v>
      </c>
    </row>
    <row r="64" spans="1:8" x14ac:dyDescent="0.2">
      <c r="A64" s="16" t="s">
        <v>233</v>
      </c>
      <c r="B64" s="44">
        <v>3</v>
      </c>
      <c r="C64" s="44">
        <v>63</v>
      </c>
      <c r="D64" s="44">
        <v>0</v>
      </c>
      <c r="E64" s="44">
        <f t="shared" si="2"/>
        <v>66</v>
      </c>
      <c r="F64" s="44">
        <v>0</v>
      </c>
      <c r="G64" s="44">
        <v>20</v>
      </c>
      <c r="H64" s="45">
        <f t="shared" si="3"/>
        <v>3.3</v>
      </c>
    </row>
    <row r="65" spans="1:10" x14ac:dyDescent="0.2">
      <c r="A65" s="16" t="s">
        <v>236</v>
      </c>
      <c r="B65" s="44">
        <v>0</v>
      </c>
      <c r="C65" s="44">
        <v>1</v>
      </c>
      <c r="D65" s="44">
        <v>0</v>
      </c>
      <c r="E65" s="44">
        <f t="shared" si="2"/>
        <v>1</v>
      </c>
      <c r="F65" s="44">
        <v>0</v>
      </c>
      <c r="G65" s="44">
        <v>2</v>
      </c>
      <c r="H65" s="45">
        <f t="shared" si="3"/>
        <v>0.5</v>
      </c>
    </row>
    <row r="66" spans="1:10" x14ac:dyDescent="0.2">
      <c r="A66" s="16" t="s">
        <v>239</v>
      </c>
      <c r="B66" s="44">
        <v>16</v>
      </c>
      <c r="C66" s="44">
        <v>103</v>
      </c>
      <c r="D66" s="44">
        <v>0</v>
      </c>
      <c r="E66" s="44">
        <f t="shared" si="2"/>
        <v>119</v>
      </c>
      <c r="F66" s="44">
        <v>14</v>
      </c>
      <c r="G66" s="44">
        <v>117</v>
      </c>
      <c r="H66" s="45">
        <f t="shared" si="3"/>
        <v>1.017094017094017</v>
      </c>
    </row>
    <row r="67" spans="1:10" x14ac:dyDescent="0.2">
      <c r="A67" s="16" t="s">
        <v>242</v>
      </c>
      <c r="B67" s="44">
        <v>6</v>
      </c>
      <c r="C67" s="44">
        <v>80</v>
      </c>
      <c r="D67" s="44">
        <v>0</v>
      </c>
      <c r="E67" s="44">
        <f t="shared" si="2"/>
        <v>86</v>
      </c>
      <c r="F67" s="44">
        <v>1</v>
      </c>
      <c r="G67" s="44">
        <v>75</v>
      </c>
      <c r="H67" s="45">
        <f t="shared" si="3"/>
        <v>1.1466666666666667</v>
      </c>
    </row>
    <row r="68" spans="1:10" x14ac:dyDescent="0.2">
      <c r="A68" s="16" t="s">
        <v>246</v>
      </c>
      <c r="B68" s="44">
        <v>12</v>
      </c>
      <c r="C68" s="44">
        <v>83</v>
      </c>
      <c r="D68" s="44">
        <v>0</v>
      </c>
      <c r="E68" s="44">
        <f t="shared" si="2"/>
        <v>95</v>
      </c>
      <c r="F68" s="44">
        <v>2</v>
      </c>
      <c r="G68" s="44">
        <v>86</v>
      </c>
      <c r="H68" s="45">
        <f t="shared" si="3"/>
        <v>1.1046511627906976</v>
      </c>
    </row>
    <row r="69" spans="1:10" x14ac:dyDescent="0.2">
      <c r="A69" s="16" t="s">
        <v>249</v>
      </c>
      <c r="B69" s="44">
        <v>5</v>
      </c>
      <c r="C69" s="44">
        <v>60</v>
      </c>
      <c r="D69" s="44">
        <v>0</v>
      </c>
      <c r="E69" s="44">
        <f t="shared" si="2"/>
        <v>65</v>
      </c>
      <c r="F69" s="44">
        <v>0</v>
      </c>
      <c r="G69" s="44">
        <v>69</v>
      </c>
      <c r="H69" s="45">
        <f t="shared" si="3"/>
        <v>0.94202898550724634</v>
      </c>
    </row>
    <row r="70" spans="1:10" x14ac:dyDescent="0.2">
      <c r="A70" s="16" t="s">
        <v>252</v>
      </c>
      <c r="B70" s="44">
        <v>4</v>
      </c>
      <c r="C70" s="44">
        <v>86</v>
      </c>
      <c r="D70" s="44">
        <v>0</v>
      </c>
      <c r="E70" s="44">
        <f t="shared" si="2"/>
        <v>90</v>
      </c>
      <c r="F70" s="44">
        <v>2</v>
      </c>
      <c r="G70" s="44">
        <v>91</v>
      </c>
      <c r="H70" s="45">
        <f t="shared" si="3"/>
        <v>0.98901098901098905</v>
      </c>
    </row>
    <row r="71" spans="1:10" x14ac:dyDescent="0.2">
      <c r="A71" s="16" t="s">
        <v>255</v>
      </c>
      <c r="B71" s="44">
        <v>2</v>
      </c>
      <c r="C71" s="44">
        <v>20</v>
      </c>
      <c r="D71" s="44">
        <v>0</v>
      </c>
      <c r="E71" s="44">
        <f t="shared" si="2"/>
        <v>22</v>
      </c>
      <c r="F71" s="44">
        <v>2</v>
      </c>
      <c r="G71" s="44">
        <v>16</v>
      </c>
      <c r="H71" s="45">
        <f t="shared" si="3"/>
        <v>1.375</v>
      </c>
    </row>
    <row r="72" spans="1:10" x14ac:dyDescent="0.2">
      <c r="A72" s="16" t="s">
        <v>258</v>
      </c>
      <c r="B72" s="44">
        <v>123</v>
      </c>
      <c r="C72" s="44">
        <v>1642</v>
      </c>
      <c r="D72" s="44">
        <v>2</v>
      </c>
      <c r="E72" s="44">
        <v>1767</v>
      </c>
      <c r="F72" s="44">
        <v>91</v>
      </c>
      <c r="G72" s="44">
        <v>1808</v>
      </c>
      <c r="H72" s="45">
        <v>0.97732300884955747</v>
      </c>
    </row>
    <row r="73" spans="1:10" x14ac:dyDescent="0.2">
      <c r="A73" s="16" t="s">
        <v>269</v>
      </c>
      <c r="B73" s="44">
        <v>6</v>
      </c>
      <c r="C73" s="44">
        <v>81</v>
      </c>
      <c r="D73" s="44">
        <v>0</v>
      </c>
      <c r="E73" s="44">
        <v>87</v>
      </c>
      <c r="F73" s="44">
        <v>5</v>
      </c>
      <c r="G73" s="44">
        <v>83</v>
      </c>
      <c r="H73" s="45">
        <v>1.0481927710843373</v>
      </c>
    </row>
    <row r="74" spans="1:10" x14ac:dyDescent="0.2">
      <c r="A74" s="16" t="s">
        <v>273</v>
      </c>
      <c r="B74" s="44">
        <v>10</v>
      </c>
      <c r="C74" s="44">
        <v>95</v>
      </c>
      <c r="D74" s="44">
        <v>0</v>
      </c>
      <c r="E74" s="44">
        <f t="shared" si="2"/>
        <v>105</v>
      </c>
      <c r="F74" s="44">
        <v>6</v>
      </c>
      <c r="G74" s="44">
        <v>110</v>
      </c>
      <c r="H74" s="45">
        <f t="shared" si="3"/>
        <v>0.95454545454545459</v>
      </c>
    </row>
    <row r="75" spans="1:10" x14ac:dyDescent="0.2">
      <c r="A75" s="16" t="s">
        <v>276</v>
      </c>
      <c r="B75" s="44">
        <v>3</v>
      </c>
      <c r="C75" s="44">
        <v>8</v>
      </c>
      <c r="D75" s="44">
        <v>0</v>
      </c>
      <c r="E75" s="44">
        <f t="shared" si="2"/>
        <v>11</v>
      </c>
      <c r="F75" s="44">
        <v>2</v>
      </c>
      <c r="G75" s="44">
        <v>12</v>
      </c>
      <c r="H75" s="45">
        <f t="shared" si="3"/>
        <v>0.91666666666666663</v>
      </c>
    </row>
    <row r="76" spans="1:10" ht="13.5" thickBot="1" x14ac:dyDescent="0.25">
      <c r="A76" s="16" t="s">
        <v>279</v>
      </c>
      <c r="B76" s="44">
        <v>6</v>
      </c>
      <c r="C76" s="44">
        <v>41</v>
      </c>
      <c r="D76" s="44">
        <v>0</v>
      </c>
      <c r="E76" s="44">
        <f t="shared" si="2"/>
        <v>47</v>
      </c>
      <c r="F76" s="44">
        <v>2</v>
      </c>
      <c r="G76" s="44">
        <v>48</v>
      </c>
      <c r="H76" s="45">
        <f>E76/G76</f>
        <v>0.97916666666666663</v>
      </c>
    </row>
    <row r="77" spans="1:10" ht="13.5" thickTop="1" x14ac:dyDescent="0.2">
      <c r="A77" s="32" t="s">
        <v>481</v>
      </c>
      <c r="B77" s="46">
        <f>SUM(B3:B76)</f>
        <v>617</v>
      </c>
      <c r="C77" s="46">
        <f>SUM(C3:C76)</f>
        <v>9804</v>
      </c>
      <c r="D77" s="46">
        <f>SUM(D3:D76)</f>
        <v>18</v>
      </c>
      <c r="E77" s="46">
        <f t="shared" ref="E77" si="4">B77+C77+D77</f>
        <v>10439</v>
      </c>
      <c r="F77" s="46">
        <f>SUM(F3:F76)</f>
        <v>331</v>
      </c>
      <c r="G77" s="46">
        <f>SUM(G3:G76)</f>
        <v>9652</v>
      </c>
      <c r="H77" s="47">
        <f t="shared" si="3"/>
        <v>1.0815375051802736</v>
      </c>
    </row>
    <row r="79" spans="1:10" x14ac:dyDescent="0.2">
      <c r="A79" s="13" t="s">
        <v>452</v>
      </c>
      <c r="B79" s="13"/>
      <c r="C79" s="13"/>
      <c r="D79" s="48"/>
      <c r="E79" s="48"/>
      <c r="F79" s="48"/>
      <c r="G79" s="48"/>
      <c r="H79" s="48"/>
      <c r="I79" s="48"/>
      <c r="J79" s="49"/>
    </row>
    <row r="80" spans="1:10" x14ac:dyDescent="0.2">
      <c r="B80" s="17"/>
      <c r="C80" s="17"/>
      <c r="H80" s="50"/>
      <c r="I80" s="50"/>
      <c r="J80" s="51"/>
    </row>
    <row r="81" spans="1:10" s="13" customFormat="1" x14ac:dyDescent="0.2">
      <c r="A81" s="13" t="s">
        <v>283</v>
      </c>
      <c r="D81" s="48"/>
      <c r="E81" s="48"/>
      <c r="F81" s="48"/>
      <c r="G81" s="48"/>
      <c r="H81" s="48"/>
      <c r="I81" s="48"/>
      <c r="J81" s="49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8"/>
  <sheetViews>
    <sheetView zoomScaleNormal="100" workbookViewId="0">
      <selection activeCell="P18" sqref="P18"/>
    </sheetView>
  </sheetViews>
  <sheetFormatPr defaultRowHeight="12.75" x14ac:dyDescent="0.2"/>
  <cols>
    <col min="1" max="1" width="10.28515625" style="17" customWidth="1"/>
    <col min="2" max="2" width="14.140625" style="17" customWidth="1"/>
    <col min="3" max="3" width="25.42578125" style="17" bestFit="1" customWidth="1"/>
    <col min="4" max="6" width="8.85546875" style="50"/>
    <col min="7" max="7" width="11" style="50" customWidth="1"/>
    <col min="8" max="8" width="12.42578125" style="50" customWidth="1"/>
    <col min="9" max="9" width="8.85546875" style="50"/>
    <col min="10" max="10" width="8.85546875" style="51"/>
  </cols>
  <sheetData>
    <row r="1" spans="1:11" s="2" customFormat="1" x14ac:dyDescent="0.2">
      <c r="A1" s="39"/>
      <c r="B1" s="39"/>
      <c r="C1" s="39"/>
      <c r="D1" s="121">
        <v>45047</v>
      </c>
      <c r="E1" s="121"/>
      <c r="F1" s="121"/>
      <c r="G1" s="121"/>
      <c r="H1" s="121"/>
      <c r="I1" s="121"/>
      <c r="J1" s="40"/>
      <c r="K1" s="9"/>
    </row>
    <row r="2" spans="1:11" s="2" customFormat="1" ht="38.25" x14ac:dyDescent="0.2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  <c r="K2" s="9"/>
    </row>
    <row r="3" spans="1:11" x14ac:dyDescent="0.2">
      <c r="A3" s="16" t="s">
        <v>9</v>
      </c>
      <c r="B3" s="16" t="s">
        <v>10</v>
      </c>
      <c r="C3" s="16" t="s">
        <v>11</v>
      </c>
      <c r="D3" s="44">
        <v>1</v>
      </c>
      <c r="E3" s="44">
        <v>27</v>
      </c>
      <c r="F3" s="44">
        <v>0</v>
      </c>
      <c r="G3" s="44">
        <f>SUM(D3:F3)</f>
        <v>28</v>
      </c>
      <c r="H3" s="44">
        <v>0</v>
      </c>
      <c r="I3" s="44">
        <v>23</v>
      </c>
      <c r="J3" s="45">
        <f t="shared" ref="J3:J75" si="0">G3/I3</f>
        <v>1.2173913043478262</v>
      </c>
    </row>
    <row r="4" spans="1:11" x14ac:dyDescent="0.2">
      <c r="A4" s="16" t="s">
        <v>12</v>
      </c>
      <c r="B4" s="16" t="s">
        <v>13</v>
      </c>
      <c r="C4" s="16" t="s">
        <v>13</v>
      </c>
      <c r="D4" s="44">
        <v>1</v>
      </c>
      <c r="E4" s="44">
        <v>16</v>
      </c>
      <c r="F4" s="44">
        <v>0</v>
      </c>
      <c r="G4" s="44">
        <f t="shared" ref="G4:G76" si="1">SUM(D4:F4)</f>
        <v>17</v>
      </c>
      <c r="H4" s="44">
        <v>1</v>
      </c>
      <c r="I4" s="44">
        <v>21</v>
      </c>
      <c r="J4" s="45">
        <f t="shared" si="0"/>
        <v>0.80952380952380953</v>
      </c>
    </row>
    <row r="5" spans="1:11" x14ac:dyDescent="0.2">
      <c r="A5" s="16" t="s">
        <v>14</v>
      </c>
      <c r="B5" s="16" t="s">
        <v>15</v>
      </c>
      <c r="C5" s="16" t="s">
        <v>15</v>
      </c>
      <c r="D5" s="44">
        <v>0</v>
      </c>
      <c r="E5" s="44">
        <v>9</v>
      </c>
      <c r="F5" s="44">
        <v>0</v>
      </c>
      <c r="G5" s="44">
        <f t="shared" si="1"/>
        <v>9</v>
      </c>
      <c r="H5" s="44">
        <v>0</v>
      </c>
      <c r="I5" s="44">
        <v>9</v>
      </c>
      <c r="J5" s="45">
        <f t="shared" si="0"/>
        <v>1</v>
      </c>
    </row>
    <row r="6" spans="1:11" x14ac:dyDescent="0.2">
      <c r="A6" s="16" t="s">
        <v>16</v>
      </c>
      <c r="B6" s="16" t="s">
        <v>17</v>
      </c>
      <c r="C6" s="16" t="s">
        <v>18</v>
      </c>
      <c r="D6" s="44">
        <v>5</v>
      </c>
      <c r="E6" s="44">
        <v>20</v>
      </c>
      <c r="F6" s="44">
        <v>0</v>
      </c>
      <c r="G6" s="44">
        <f t="shared" si="1"/>
        <v>25</v>
      </c>
      <c r="H6" s="44">
        <v>0</v>
      </c>
      <c r="I6" s="44">
        <v>26</v>
      </c>
      <c r="J6" s="45">
        <f t="shared" si="0"/>
        <v>0.96153846153846156</v>
      </c>
    </row>
    <row r="7" spans="1:11" x14ac:dyDescent="0.2">
      <c r="A7" s="16" t="s">
        <v>19</v>
      </c>
      <c r="B7" s="16" t="s">
        <v>17</v>
      </c>
      <c r="C7" s="16" t="s">
        <v>20</v>
      </c>
      <c r="D7" s="44">
        <v>4</v>
      </c>
      <c r="E7" s="44">
        <v>44</v>
      </c>
      <c r="F7" s="44">
        <v>0</v>
      </c>
      <c r="G7" s="44">
        <f t="shared" si="1"/>
        <v>48</v>
      </c>
      <c r="H7" s="44">
        <v>0</v>
      </c>
      <c r="I7" s="44">
        <v>60</v>
      </c>
      <c r="J7" s="45">
        <f t="shared" si="0"/>
        <v>0.8</v>
      </c>
    </row>
    <row r="8" spans="1:11" x14ac:dyDescent="0.2">
      <c r="A8" s="16" t="s">
        <v>21</v>
      </c>
      <c r="B8" s="16" t="s">
        <v>22</v>
      </c>
      <c r="C8" s="16" t="s">
        <v>23</v>
      </c>
      <c r="D8" s="44">
        <v>0</v>
      </c>
      <c r="E8" s="44">
        <v>26</v>
      </c>
      <c r="F8" s="44">
        <v>1</v>
      </c>
      <c r="G8" s="44">
        <f t="shared" si="1"/>
        <v>27</v>
      </c>
      <c r="H8" s="44">
        <v>0</v>
      </c>
      <c r="I8" s="44">
        <v>26</v>
      </c>
      <c r="J8" s="45">
        <f t="shared" si="0"/>
        <v>1.0384615384615385</v>
      </c>
    </row>
    <row r="9" spans="1:11" x14ac:dyDescent="0.2">
      <c r="A9" s="16" t="s">
        <v>24</v>
      </c>
      <c r="B9" s="16" t="s">
        <v>25</v>
      </c>
      <c r="C9" s="16" t="s">
        <v>26</v>
      </c>
      <c r="D9" s="44">
        <v>10</v>
      </c>
      <c r="E9" s="44">
        <v>103</v>
      </c>
      <c r="F9" s="44">
        <v>0</v>
      </c>
      <c r="G9" s="44">
        <f t="shared" si="1"/>
        <v>113</v>
      </c>
      <c r="H9" s="44">
        <v>5</v>
      </c>
      <c r="I9" s="44">
        <v>98</v>
      </c>
      <c r="J9" s="45">
        <f t="shared" si="0"/>
        <v>1.153061224489796</v>
      </c>
    </row>
    <row r="10" spans="1:11" x14ac:dyDescent="0.2">
      <c r="A10" s="16" t="s">
        <v>27</v>
      </c>
      <c r="B10" s="16" t="s">
        <v>28</v>
      </c>
      <c r="C10" s="16" t="s">
        <v>29</v>
      </c>
      <c r="D10" s="44">
        <v>8</v>
      </c>
      <c r="E10" s="44">
        <v>22</v>
      </c>
      <c r="F10" s="44">
        <v>0</v>
      </c>
      <c r="G10" s="44">
        <f t="shared" si="1"/>
        <v>30</v>
      </c>
      <c r="H10" s="44">
        <v>3</v>
      </c>
      <c r="I10" s="44">
        <v>34</v>
      </c>
      <c r="J10" s="45">
        <f t="shared" si="0"/>
        <v>0.88235294117647056</v>
      </c>
    </row>
    <row r="11" spans="1:11" x14ac:dyDescent="0.2">
      <c r="A11" s="16" t="s">
        <v>30</v>
      </c>
      <c r="B11" s="16" t="s">
        <v>31</v>
      </c>
      <c r="C11" s="16" t="s">
        <v>32</v>
      </c>
      <c r="D11" s="44">
        <v>13</v>
      </c>
      <c r="E11" s="44">
        <v>131</v>
      </c>
      <c r="F11" s="44">
        <v>2</v>
      </c>
      <c r="G11" s="44">
        <f t="shared" si="1"/>
        <v>146</v>
      </c>
      <c r="H11" s="44">
        <v>11</v>
      </c>
      <c r="I11" s="44">
        <v>55</v>
      </c>
      <c r="J11" s="45">
        <f t="shared" si="0"/>
        <v>2.6545454545454548</v>
      </c>
    </row>
    <row r="12" spans="1:11" x14ac:dyDescent="0.2">
      <c r="A12" s="16" t="s">
        <v>33</v>
      </c>
      <c r="B12" s="16" t="s">
        <v>31</v>
      </c>
      <c r="C12" s="16" t="s">
        <v>34</v>
      </c>
      <c r="D12" s="44">
        <v>24</v>
      </c>
      <c r="E12" s="44">
        <v>266</v>
      </c>
      <c r="F12" s="44">
        <v>4</v>
      </c>
      <c r="G12" s="44">
        <f t="shared" si="1"/>
        <v>294</v>
      </c>
      <c r="H12" s="44">
        <v>8</v>
      </c>
      <c r="I12" s="44">
        <v>168</v>
      </c>
      <c r="J12" s="45">
        <f t="shared" si="0"/>
        <v>1.75</v>
      </c>
    </row>
    <row r="13" spans="1:11" x14ac:dyDescent="0.2">
      <c r="A13" s="16" t="s">
        <v>35</v>
      </c>
      <c r="B13" s="16" t="s">
        <v>36</v>
      </c>
      <c r="C13" s="16" t="s">
        <v>37</v>
      </c>
      <c r="D13" s="44">
        <v>8</v>
      </c>
      <c r="E13" s="44">
        <v>76</v>
      </c>
      <c r="F13" s="44">
        <v>0</v>
      </c>
      <c r="G13" s="44">
        <f t="shared" si="1"/>
        <v>84</v>
      </c>
      <c r="H13" s="44">
        <v>7</v>
      </c>
      <c r="I13" s="44">
        <v>78</v>
      </c>
      <c r="J13" s="45">
        <f t="shared" si="0"/>
        <v>1.0769230769230769</v>
      </c>
    </row>
    <row r="14" spans="1:11" x14ac:dyDescent="0.2">
      <c r="A14" s="16" t="s">
        <v>38</v>
      </c>
      <c r="B14" s="16" t="s">
        <v>36</v>
      </c>
      <c r="C14" s="16" t="s">
        <v>39</v>
      </c>
      <c r="D14" s="44">
        <v>0</v>
      </c>
      <c r="E14" s="44">
        <v>16</v>
      </c>
      <c r="F14" s="44">
        <v>0</v>
      </c>
      <c r="G14" s="44">
        <f t="shared" si="1"/>
        <v>16</v>
      </c>
      <c r="H14" s="44">
        <v>0</v>
      </c>
      <c r="I14" s="44">
        <v>12</v>
      </c>
      <c r="J14" s="45">
        <f t="shared" si="0"/>
        <v>1.3333333333333333</v>
      </c>
    </row>
    <row r="15" spans="1:11" x14ac:dyDescent="0.2">
      <c r="A15" s="16" t="s">
        <v>40</v>
      </c>
      <c r="B15" s="16" t="s">
        <v>41</v>
      </c>
      <c r="C15" s="16" t="s">
        <v>42</v>
      </c>
      <c r="D15" s="44">
        <v>6</v>
      </c>
      <c r="E15" s="44">
        <v>33</v>
      </c>
      <c r="F15" s="44">
        <v>0</v>
      </c>
      <c r="G15" s="44">
        <f t="shared" si="1"/>
        <v>39</v>
      </c>
      <c r="H15" s="44">
        <v>1</v>
      </c>
      <c r="I15" s="44">
        <v>43</v>
      </c>
      <c r="J15" s="45">
        <f t="shared" si="0"/>
        <v>0.90697674418604646</v>
      </c>
    </row>
    <row r="16" spans="1:11" x14ac:dyDescent="0.2">
      <c r="A16" s="16" t="s">
        <v>43</v>
      </c>
      <c r="B16" s="16" t="s">
        <v>44</v>
      </c>
      <c r="C16" s="16" t="s">
        <v>45</v>
      </c>
      <c r="D16" s="44">
        <v>3</v>
      </c>
      <c r="E16" s="44">
        <v>83</v>
      </c>
      <c r="F16" s="44">
        <v>0</v>
      </c>
      <c r="G16" s="44">
        <f t="shared" si="1"/>
        <v>86</v>
      </c>
      <c r="H16" s="44">
        <v>4</v>
      </c>
      <c r="I16" s="44">
        <v>22</v>
      </c>
      <c r="J16" s="45">
        <f t="shared" si="0"/>
        <v>3.9090909090909092</v>
      </c>
    </row>
    <row r="17" spans="1:12" x14ac:dyDescent="0.2">
      <c r="A17" s="16" t="s">
        <v>46</v>
      </c>
      <c r="B17" s="16" t="s">
        <v>47</v>
      </c>
      <c r="C17" s="16" t="s">
        <v>48</v>
      </c>
      <c r="D17" s="44">
        <v>27</v>
      </c>
      <c r="E17" s="44">
        <v>271</v>
      </c>
      <c r="F17" s="44">
        <v>0</v>
      </c>
      <c r="G17" s="44">
        <f t="shared" si="1"/>
        <v>298</v>
      </c>
      <c r="H17" s="44">
        <v>12</v>
      </c>
      <c r="I17" s="44">
        <v>305</v>
      </c>
      <c r="J17" s="45">
        <f t="shared" si="0"/>
        <v>0.9770491803278688</v>
      </c>
    </row>
    <row r="18" spans="1:12" x14ac:dyDescent="0.2">
      <c r="A18" s="16" t="s">
        <v>49</v>
      </c>
      <c r="B18" s="16" t="s">
        <v>47</v>
      </c>
      <c r="C18" s="16" t="s">
        <v>50</v>
      </c>
      <c r="D18" s="44">
        <v>7</v>
      </c>
      <c r="E18" s="44">
        <v>186</v>
      </c>
      <c r="F18" s="44">
        <v>0</v>
      </c>
      <c r="G18" s="44">
        <f t="shared" si="1"/>
        <v>193</v>
      </c>
      <c r="H18" s="44">
        <v>7</v>
      </c>
      <c r="I18" s="44">
        <v>165</v>
      </c>
      <c r="J18" s="45">
        <f t="shared" si="0"/>
        <v>1.1696969696969697</v>
      </c>
    </row>
    <row r="19" spans="1:12" x14ac:dyDescent="0.2">
      <c r="A19" s="16" t="s">
        <v>51</v>
      </c>
      <c r="B19" s="16" t="s">
        <v>52</v>
      </c>
      <c r="C19" s="16" t="s">
        <v>53</v>
      </c>
      <c r="D19" s="44">
        <v>2</v>
      </c>
      <c r="E19" s="44">
        <v>28</v>
      </c>
      <c r="F19" s="44">
        <v>0</v>
      </c>
      <c r="G19" s="44">
        <f t="shared" si="1"/>
        <v>30</v>
      </c>
      <c r="H19" s="44">
        <v>2</v>
      </c>
      <c r="I19" s="44">
        <v>14</v>
      </c>
      <c r="J19" s="45">
        <f t="shared" si="0"/>
        <v>2.1428571428571428</v>
      </c>
    </row>
    <row r="20" spans="1:12" x14ac:dyDescent="0.2">
      <c r="A20" s="16" t="s">
        <v>54</v>
      </c>
      <c r="B20" s="16" t="s">
        <v>55</v>
      </c>
      <c r="C20" s="16" t="s">
        <v>56</v>
      </c>
      <c r="D20" s="44">
        <v>26</v>
      </c>
      <c r="E20" s="44">
        <v>337</v>
      </c>
      <c r="F20" s="44">
        <v>0</v>
      </c>
      <c r="G20" s="44">
        <f t="shared" si="1"/>
        <v>363</v>
      </c>
      <c r="H20" s="44">
        <v>14</v>
      </c>
      <c r="I20" s="44">
        <v>326</v>
      </c>
      <c r="J20" s="45">
        <f t="shared" si="0"/>
        <v>1.1134969325153374</v>
      </c>
    </row>
    <row r="21" spans="1:12" x14ac:dyDescent="0.2">
      <c r="A21" s="56" t="s">
        <v>57</v>
      </c>
      <c r="B21" s="16" t="s">
        <v>55</v>
      </c>
      <c r="C21" s="16" t="s">
        <v>404</v>
      </c>
      <c r="D21" s="44">
        <v>1</v>
      </c>
      <c r="E21" s="44">
        <v>15</v>
      </c>
      <c r="F21" s="44">
        <v>0</v>
      </c>
      <c r="G21" s="44">
        <f t="shared" si="1"/>
        <v>16</v>
      </c>
      <c r="H21" s="44">
        <v>1</v>
      </c>
      <c r="I21" s="44">
        <v>13</v>
      </c>
      <c r="J21" s="45">
        <f t="shared" si="0"/>
        <v>1.2307692307692308</v>
      </c>
    </row>
    <row r="22" spans="1:12" x14ac:dyDescent="0.2">
      <c r="A22" s="16" t="s">
        <v>59</v>
      </c>
      <c r="B22" s="16" t="s">
        <v>60</v>
      </c>
      <c r="C22" s="16" t="s">
        <v>61</v>
      </c>
      <c r="D22" s="44">
        <v>7</v>
      </c>
      <c r="E22" s="44">
        <v>9</v>
      </c>
      <c r="F22" s="44">
        <v>0</v>
      </c>
      <c r="G22" s="44">
        <f t="shared" si="1"/>
        <v>16</v>
      </c>
      <c r="H22" s="44">
        <v>6</v>
      </c>
      <c r="I22" s="44">
        <v>11</v>
      </c>
      <c r="J22" s="45">
        <f t="shared" si="0"/>
        <v>1.4545454545454546</v>
      </c>
    </row>
    <row r="23" spans="1:12" x14ac:dyDescent="0.2">
      <c r="A23" s="16" t="s">
        <v>62</v>
      </c>
      <c r="B23" s="16" t="s">
        <v>63</v>
      </c>
      <c r="C23" s="16" t="s">
        <v>64</v>
      </c>
      <c r="D23" s="44">
        <v>1</v>
      </c>
      <c r="E23" s="44">
        <v>39</v>
      </c>
      <c r="F23" s="44">
        <v>0</v>
      </c>
      <c r="G23" s="44">
        <f t="shared" si="1"/>
        <v>40</v>
      </c>
      <c r="H23" s="44">
        <v>0</v>
      </c>
      <c r="I23" s="44">
        <v>40</v>
      </c>
      <c r="J23" s="45">
        <f t="shared" si="0"/>
        <v>1</v>
      </c>
    </row>
    <row r="24" spans="1:12" x14ac:dyDescent="0.2">
      <c r="A24" s="16" t="s">
        <v>65</v>
      </c>
      <c r="B24" s="16" t="s">
        <v>66</v>
      </c>
      <c r="C24" s="16" t="s">
        <v>67</v>
      </c>
      <c r="D24" s="44">
        <v>9</v>
      </c>
      <c r="E24" s="44">
        <v>123</v>
      </c>
      <c r="F24" s="44">
        <v>0</v>
      </c>
      <c r="G24" s="44">
        <f t="shared" si="1"/>
        <v>132</v>
      </c>
      <c r="H24" s="44">
        <v>8</v>
      </c>
      <c r="I24" s="44">
        <v>125</v>
      </c>
      <c r="J24" s="45">
        <f t="shared" si="0"/>
        <v>1.056</v>
      </c>
    </row>
    <row r="25" spans="1:12" x14ac:dyDescent="0.2">
      <c r="A25" s="16" t="s">
        <v>68</v>
      </c>
      <c r="B25" s="16" t="s">
        <v>66</v>
      </c>
      <c r="C25" s="16" t="s">
        <v>69</v>
      </c>
      <c r="D25" s="44">
        <v>3</v>
      </c>
      <c r="E25" s="44">
        <v>66</v>
      </c>
      <c r="F25" s="44">
        <v>0</v>
      </c>
      <c r="G25" s="44">
        <f t="shared" si="1"/>
        <v>69</v>
      </c>
      <c r="H25" s="44">
        <v>3</v>
      </c>
      <c r="I25" s="44">
        <v>35</v>
      </c>
      <c r="J25" s="45">
        <f t="shared" si="0"/>
        <v>1.9714285714285715</v>
      </c>
    </row>
    <row r="26" spans="1:12" x14ac:dyDescent="0.2">
      <c r="A26" s="16" t="s">
        <v>70</v>
      </c>
      <c r="B26" s="16" t="s">
        <v>71</v>
      </c>
      <c r="C26" s="16" t="s">
        <v>72</v>
      </c>
      <c r="D26" s="44">
        <v>5</v>
      </c>
      <c r="E26" s="44">
        <v>51</v>
      </c>
      <c r="F26" s="44">
        <v>0</v>
      </c>
      <c r="G26" s="44">
        <f t="shared" si="1"/>
        <v>56</v>
      </c>
      <c r="H26" s="44">
        <v>3</v>
      </c>
      <c r="I26" s="44">
        <v>57</v>
      </c>
      <c r="J26" s="45">
        <f t="shared" si="0"/>
        <v>0.98245614035087714</v>
      </c>
    </row>
    <row r="27" spans="1:12" x14ac:dyDescent="0.2">
      <c r="A27" s="58" t="s">
        <v>73</v>
      </c>
      <c r="B27" s="16" t="s">
        <v>71</v>
      </c>
      <c r="C27" s="16" t="s">
        <v>74</v>
      </c>
      <c r="D27" s="44">
        <v>5</v>
      </c>
      <c r="E27" s="44">
        <v>36</v>
      </c>
      <c r="F27" s="44">
        <v>0</v>
      </c>
      <c r="G27" s="44">
        <f t="shared" si="1"/>
        <v>41</v>
      </c>
      <c r="H27" s="44">
        <v>5</v>
      </c>
      <c r="I27" s="44">
        <v>43</v>
      </c>
      <c r="J27" s="45">
        <f t="shared" si="0"/>
        <v>0.95348837209302328</v>
      </c>
    </row>
    <row r="28" spans="1:12" x14ac:dyDescent="0.2">
      <c r="A28" s="16" t="s">
        <v>75</v>
      </c>
      <c r="B28" s="16" t="s">
        <v>76</v>
      </c>
      <c r="C28" s="16" t="s">
        <v>77</v>
      </c>
      <c r="D28" s="44">
        <v>2</v>
      </c>
      <c r="E28" s="44">
        <v>47</v>
      </c>
      <c r="F28" s="44">
        <v>0</v>
      </c>
      <c r="G28" s="44">
        <f t="shared" si="1"/>
        <v>49</v>
      </c>
      <c r="H28" s="44">
        <v>2</v>
      </c>
      <c r="I28" s="44">
        <v>48</v>
      </c>
      <c r="J28" s="45">
        <f t="shared" si="0"/>
        <v>1.0208333333333333</v>
      </c>
    </row>
    <row r="29" spans="1:12" x14ac:dyDescent="0.2">
      <c r="A29" s="59" t="s">
        <v>78</v>
      </c>
      <c r="B29" s="59" t="s">
        <v>79</v>
      </c>
      <c r="C29" s="59" t="s">
        <v>80</v>
      </c>
      <c r="D29" s="60">
        <v>0</v>
      </c>
      <c r="E29" s="60">
        <v>0</v>
      </c>
      <c r="F29" s="60">
        <v>0</v>
      </c>
      <c r="G29" s="60">
        <f t="shared" si="1"/>
        <v>0</v>
      </c>
      <c r="H29" s="60">
        <v>0</v>
      </c>
      <c r="I29" s="60">
        <v>1</v>
      </c>
      <c r="J29" s="61">
        <f t="shared" si="0"/>
        <v>0</v>
      </c>
    </row>
    <row r="30" spans="1:12" x14ac:dyDescent="0.2">
      <c r="A30" s="16" t="s">
        <v>81</v>
      </c>
      <c r="B30" s="16" t="s">
        <v>82</v>
      </c>
      <c r="C30" s="16" t="s">
        <v>83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5">
        <v>0</v>
      </c>
      <c r="K30" s="86" t="s">
        <v>495</v>
      </c>
      <c r="L30" s="17"/>
    </row>
    <row r="31" spans="1:12" x14ac:dyDescent="0.2">
      <c r="A31" s="59" t="s">
        <v>84</v>
      </c>
      <c r="B31" s="59" t="s">
        <v>85</v>
      </c>
      <c r="C31" s="59" t="s">
        <v>86</v>
      </c>
      <c r="D31" s="60">
        <v>11</v>
      </c>
      <c r="E31" s="60">
        <v>100</v>
      </c>
      <c r="F31" s="60">
        <v>0</v>
      </c>
      <c r="G31" s="60">
        <f t="shared" si="1"/>
        <v>111</v>
      </c>
      <c r="H31" s="60">
        <v>6</v>
      </c>
      <c r="I31" s="60">
        <v>187</v>
      </c>
      <c r="J31" s="61">
        <f t="shared" si="0"/>
        <v>0.5935828877005348</v>
      </c>
    </row>
    <row r="32" spans="1:12" x14ac:dyDescent="0.2">
      <c r="A32" s="16" t="s">
        <v>88</v>
      </c>
      <c r="B32" s="16" t="s">
        <v>89</v>
      </c>
      <c r="C32" s="16" t="s">
        <v>90</v>
      </c>
      <c r="D32" s="44">
        <v>12</v>
      </c>
      <c r="E32" s="44">
        <v>51</v>
      </c>
      <c r="F32" s="44">
        <v>0</v>
      </c>
      <c r="G32" s="44">
        <f t="shared" si="1"/>
        <v>63</v>
      </c>
      <c r="H32" s="44">
        <v>12</v>
      </c>
      <c r="I32" s="44">
        <v>60</v>
      </c>
      <c r="J32" s="45">
        <f t="shared" si="0"/>
        <v>1.05</v>
      </c>
    </row>
    <row r="33" spans="1:10" x14ac:dyDescent="0.2">
      <c r="A33" s="16" t="s">
        <v>91</v>
      </c>
      <c r="B33" s="16" t="s">
        <v>92</v>
      </c>
      <c r="C33" s="16" t="s">
        <v>93</v>
      </c>
      <c r="D33" s="44">
        <v>5</v>
      </c>
      <c r="E33" s="44">
        <v>119</v>
      </c>
      <c r="F33" s="44">
        <v>0</v>
      </c>
      <c r="G33" s="44">
        <f t="shared" si="1"/>
        <v>124</v>
      </c>
      <c r="H33" s="44">
        <v>4</v>
      </c>
      <c r="I33" s="44">
        <v>125</v>
      </c>
      <c r="J33" s="45">
        <f t="shared" si="0"/>
        <v>0.99199999999999999</v>
      </c>
    </row>
    <row r="34" spans="1:10" x14ac:dyDescent="0.2">
      <c r="A34" s="16" t="s">
        <v>94</v>
      </c>
      <c r="B34" s="16" t="s">
        <v>95</v>
      </c>
      <c r="C34" s="16" t="s">
        <v>96</v>
      </c>
      <c r="D34" s="44">
        <v>1</v>
      </c>
      <c r="E34" s="44">
        <v>9</v>
      </c>
      <c r="F34" s="44">
        <v>0</v>
      </c>
      <c r="G34" s="44">
        <f t="shared" si="1"/>
        <v>10</v>
      </c>
      <c r="H34" s="44">
        <v>1</v>
      </c>
      <c r="I34" s="44">
        <v>11</v>
      </c>
      <c r="J34" s="45">
        <f t="shared" si="0"/>
        <v>0.90909090909090906</v>
      </c>
    </row>
    <row r="35" spans="1:10" x14ac:dyDescent="0.2">
      <c r="A35" s="16" t="s">
        <v>97</v>
      </c>
      <c r="B35" s="16" t="s">
        <v>98</v>
      </c>
      <c r="C35" s="16" t="s">
        <v>99</v>
      </c>
      <c r="D35" s="44">
        <v>0</v>
      </c>
      <c r="E35" s="44">
        <v>15</v>
      </c>
      <c r="F35" s="44">
        <v>0</v>
      </c>
      <c r="G35" s="44">
        <f t="shared" si="1"/>
        <v>15</v>
      </c>
      <c r="H35" s="44">
        <v>0</v>
      </c>
      <c r="I35" s="44">
        <v>15</v>
      </c>
      <c r="J35" s="45">
        <f t="shared" si="0"/>
        <v>1</v>
      </c>
    </row>
    <row r="36" spans="1:10" x14ac:dyDescent="0.2">
      <c r="A36" s="16" t="s">
        <v>100</v>
      </c>
      <c r="B36" s="16" t="s">
        <v>101</v>
      </c>
      <c r="C36" s="16" t="s">
        <v>102</v>
      </c>
      <c r="D36" s="44">
        <v>0</v>
      </c>
      <c r="E36" s="44">
        <v>2</v>
      </c>
      <c r="F36" s="44">
        <v>4</v>
      </c>
      <c r="G36" s="44">
        <f t="shared" si="1"/>
        <v>6</v>
      </c>
      <c r="H36" s="44">
        <v>0</v>
      </c>
      <c r="I36" s="44">
        <v>5</v>
      </c>
      <c r="J36" s="45">
        <f t="shared" si="0"/>
        <v>1.2</v>
      </c>
    </row>
    <row r="37" spans="1:10" x14ac:dyDescent="0.2">
      <c r="A37" s="16" t="s">
        <v>103</v>
      </c>
      <c r="B37" s="16" t="s">
        <v>104</v>
      </c>
      <c r="C37" s="16" t="s">
        <v>105</v>
      </c>
      <c r="D37" s="44">
        <v>1</v>
      </c>
      <c r="E37" s="44">
        <v>10</v>
      </c>
      <c r="F37" s="44">
        <v>0</v>
      </c>
      <c r="G37" s="44">
        <f t="shared" si="1"/>
        <v>11</v>
      </c>
      <c r="H37" s="44">
        <v>0</v>
      </c>
      <c r="I37" s="44">
        <v>10</v>
      </c>
      <c r="J37" s="45">
        <f t="shared" si="0"/>
        <v>1.1000000000000001</v>
      </c>
    </row>
    <row r="38" spans="1:10" x14ac:dyDescent="0.2">
      <c r="A38" s="16" t="s">
        <v>106</v>
      </c>
      <c r="B38" s="16" t="s">
        <v>107</v>
      </c>
      <c r="C38" s="16" t="s">
        <v>108</v>
      </c>
      <c r="D38" s="44">
        <v>2</v>
      </c>
      <c r="E38" s="44">
        <v>33</v>
      </c>
      <c r="F38" s="44">
        <v>0</v>
      </c>
      <c r="G38" s="44">
        <f t="shared" si="1"/>
        <v>35</v>
      </c>
      <c r="H38" s="44">
        <v>2</v>
      </c>
      <c r="I38" s="44">
        <v>34</v>
      </c>
      <c r="J38" s="45">
        <f t="shared" si="0"/>
        <v>1.0294117647058822</v>
      </c>
    </row>
    <row r="39" spans="1:10" x14ac:dyDescent="0.2">
      <c r="A39" s="16" t="s">
        <v>109</v>
      </c>
      <c r="B39" s="16" t="s">
        <v>110</v>
      </c>
      <c r="C39" s="16" t="s">
        <v>111</v>
      </c>
      <c r="D39" s="44">
        <v>4</v>
      </c>
      <c r="E39" s="44">
        <v>51</v>
      </c>
      <c r="F39" s="44">
        <v>0</v>
      </c>
      <c r="G39" s="44">
        <f t="shared" si="1"/>
        <v>55</v>
      </c>
      <c r="H39" s="44">
        <v>4</v>
      </c>
      <c r="I39" s="44">
        <v>39</v>
      </c>
      <c r="J39" s="45">
        <f t="shared" si="0"/>
        <v>1.4102564102564104</v>
      </c>
    </row>
    <row r="40" spans="1:10" x14ac:dyDescent="0.2">
      <c r="A40" s="16" t="s">
        <v>112</v>
      </c>
      <c r="B40" s="16" t="s">
        <v>113</v>
      </c>
      <c r="C40" s="16" t="s">
        <v>114</v>
      </c>
      <c r="D40" s="44">
        <v>11</v>
      </c>
      <c r="E40" s="44">
        <v>90</v>
      </c>
      <c r="F40" s="44">
        <v>0</v>
      </c>
      <c r="G40" s="44">
        <f t="shared" si="1"/>
        <v>101</v>
      </c>
      <c r="H40" s="44">
        <v>7</v>
      </c>
      <c r="I40" s="44">
        <v>102</v>
      </c>
      <c r="J40" s="45">
        <f t="shared" si="0"/>
        <v>0.99019607843137258</v>
      </c>
    </row>
    <row r="41" spans="1:10" x14ac:dyDescent="0.2">
      <c r="A41" s="16" t="s">
        <v>115</v>
      </c>
      <c r="B41" s="16" t="s">
        <v>116</v>
      </c>
      <c r="C41" s="16" t="s">
        <v>117</v>
      </c>
      <c r="D41" s="44">
        <v>0</v>
      </c>
      <c r="E41" s="44">
        <v>6</v>
      </c>
      <c r="F41" s="44">
        <v>0</v>
      </c>
      <c r="G41" s="44">
        <f t="shared" si="1"/>
        <v>6</v>
      </c>
      <c r="H41" s="44">
        <v>0</v>
      </c>
      <c r="I41" s="44">
        <v>6</v>
      </c>
      <c r="J41" s="45">
        <f t="shared" si="0"/>
        <v>1</v>
      </c>
    </row>
    <row r="42" spans="1:10" x14ac:dyDescent="0.2">
      <c r="A42" s="16" t="s">
        <v>118</v>
      </c>
      <c r="B42" s="16" t="s">
        <v>119</v>
      </c>
      <c r="C42" s="16" t="s">
        <v>120</v>
      </c>
      <c r="D42" s="44">
        <v>5</v>
      </c>
      <c r="E42" s="44">
        <v>12</v>
      </c>
      <c r="F42" s="44">
        <v>2</v>
      </c>
      <c r="G42" s="44">
        <f t="shared" si="1"/>
        <v>19</v>
      </c>
      <c r="H42" s="44">
        <v>5</v>
      </c>
      <c r="I42" s="44">
        <v>10</v>
      </c>
      <c r="J42" s="45">
        <f t="shared" si="0"/>
        <v>1.9</v>
      </c>
    </row>
    <row r="43" spans="1:10" x14ac:dyDescent="0.2">
      <c r="A43" s="16" t="s">
        <v>121</v>
      </c>
      <c r="B43" s="16" t="s">
        <v>122</v>
      </c>
      <c r="C43" s="16" t="s">
        <v>123</v>
      </c>
      <c r="D43" s="44">
        <v>4</v>
      </c>
      <c r="E43" s="44">
        <v>141</v>
      </c>
      <c r="F43" s="44">
        <v>0</v>
      </c>
      <c r="G43" s="44">
        <f t="shared" si="1"/>
        <v>145</v>
      </c>
      <c r="H43" s="44">
        <v>4</v>
      </c>
      <c r="I43" s="44">
        <v>120</v>
      </c>
      <c r="J43" s="45">
        <f t="shared" si="0"/>
        <v>1.2083333333333333</v>
      </c>
    </row>
    <row r="44" spans="1:10" x14ac:dyDescent="0.2">
      <c r="A44" s="16" t="s">
        <v>124</v>
      </c>
      <c r="B44" s="16" t="s">
        <v>122</v>
      </c>
      <c r="C44" s="16" t="s">
        <v>125</v>
      </c>
      <c r="D44" s="44">
        <v>3</v>
      </c>
      <c r="E44" s="44">
        <v>46</v>
      </c>
      <c r="F44" s="44">
        <v>2</v>
      </c>
      <c r="G44" s="44">
        <f t="shared" si="1"/>
        <v>51</v>
      </c>
      <c r="H44" s="44">
        <v>0</v>
      </c>
      <c r="I44" s="44">
        <v>37</v>
      </c>
      <c r="J44" s="45">
        <f t="shared" si="0"/>
        <v>1.3783783783783783</v>
      </c>
    </row>
    <row r="45" spans="1:10" x14ac:dyDescent="0.2">
      <c r="A45" s="16" t="s">
        <v>126</v>
      </c>
      <c r="B45" s="16" t="s">
        <v>127</v>
      </c>
      <c r="C45" s="16" t="s">
        <v>127</v>
      </c>
      <c r="D45" s="44">
        <v>1</v>
      </c>
      <c r="E45" s="44">
        <v>31</v>
      </c>
      <c r="F45" s="44">
        <v>0</v>
      </c>
      <c r="G45" s="44">
        <f t="shared" si="1"/>
        <v>32</v>
      </c>
      <c r="H45" s="44">
        <v>1</v>
      </c>
      <c r="I45" s="44">
        <v>30</v>
      </c>
      <c r="J45" s="45">
        <f t="shared" si="0"/>
        <v>1.0666666666666667</v>
      </c>
    </row>
    <row r="46" spans="1:10" x14ac:dyDescent="0.2">
      <c r="A46" s="16" t="s">
        <v>128</v>
      </c>
      <c r="B46" s="16" t="s">
        <v>129</v>
      </c>
      <c r="C46" s="16" t="s">
        <v>130</v>
      </c>
      <c r="D46" s="44">
        <v>0</v>
      </c>
      <c r="E46" s="44">
        <v>44</v>
      </c>
      <c r="F46" s="44">
        <v>0</v>
      </c>
      <c r="G46" s="44">
        <f t="shared" si="1"/>
        <v>44</v>
      </c>
      <c r="H46" s="44">
        <v>0</v>
      </c>
      <c r="I46" s="44">
        <v>29</v>
      </c>
      <c r="J46" s="45">
        <f t="shared" si="0"/>
        <v>1.5172413793103448</v>
      </c>
    </row>
    <row r="47" spans="1:10" x14ac:dyDescent="0.2">
      <c r="A47" s="16" t="s">
        <v>131</v>
      </c>
      <c r="B47" s="16" t="s">
        <v>132</v>
      </c>
      <c r="C47" s="16" t="s">
        <v>133</v>
      </c>
      <c r="D47" s="44">
        <v>2</v>
      </c>
      <c r="E47" s="44">
        <v>20</v>
      </c>
      <c r="F47" s="44">
        <v>0</v>
      </c>
      <c r="G47" s="44">
        <f t="shared" si="1"/>
        <v>22</v>
      </c>
      <c r="H47" s="44">
        <v>1</v>
      </c>
      <c r="I47" s="44">
        <v>23</v>
      </c>
      <c r="J47" s="45">
        <f t="shared" si="0"/>
        <v>0.95652173913043481</v>
      </c>
    </row>
    <row r="48" spans="1:10" x14ac:dyDescent="0.2">
      <c r="A48" s="59" t="s">
        <v>134</v>
      </c>
      <c r="B48" s="59" t="s">
        <v>135</v>
      </c>
      <c r="C48" s="59" t="s">
        <v>136</v>
      </c>
      <c r="D48" s="60">
        <v>7</v>
      </c>
      <c r="E48" s="60">
        <v>68</v>
      </c>
      <c r="F48" s="60">
        <v>0</v>
      </c>
      <c r="G48" s="60">
        <f t="shared" si="1"/>
        <v>75</v>
      </c>
      <c r="H48" s="60">
        <v>7</v>
      </c>
      <c r="I48" s="60">
        <v>96</v>
      </c>
      <c r="J48" s="61">
        <f t="shared" si="0"/>
        <v>0.78125</v>
      </c>
    </row>
    <row r="49" spans="1:10" x14ac:dyDescent="0.2">
      <c r="A49" s="16" t="s">
        <v>137</v>
      </c>
      <c r="B49" s="16" t="s">
        <v>138</v>
      </c>
      <c r="C49" s="16" t="s">
        <v>139</v>
      </c>
      <c r="D49" s="44">
        <v>7</v>
      </c>
      <c r="E49" s="44">
        <v>64</v>
      </c>
      <c r="F49" s="44">
        <v>0</v>
      </c>
      <c r="G49" s="44">
        <f t="shared" si="1"/>
        <v>71</v>
      </c>
      <c r="H49" s="44">
        <v>2</v>
      </c>
      <c r="I49" s="44">
        <v>65</v>
      </c>
      <c r="J49" s="45">
        <f t="shared" si="0"/>
        <v>1.0923076923076922</v>
      </c>
    </row>
    <row r="50" spans="1:10" x14ac:dyDescent="0.2">
      <c r="A50" s="16" t="s">
        <v>140</v>
      </c>
      <c r="B50" s="16" t="s">
        <v>141</v>
      </c>
      <c r="C50" s="16" t="s">
        <v>142</v>
      </c>
      <c r="D50" s="44">
        <v>8</v>
      </c>
      <c r="E50" s="44">
        <v>64</v>
      </c>
      <c r="F50" s="44">
        <v>0</v>
      </c>
      <c r="G50" s="44">
        <f t="shared" si="1"/>
        <v>72</v>
      </c>
      <c r="H50" s="44">
        <v>3</v>
      </c>
      <c r="I50" s="44">
        <v>71</v>
      </c>
      <c r="J50" s="45">
        <f t="shared" si="0"/>
        <v>1.0140845070422535</v>
      </c>
    </row>
    <row r="51" spans="1:10" x14ac:dyDescent="0.2">
      <c r="A51" s="16" t="s">
        <v>143</v>
      </c>
      <c r="B51" s="16" t="s">
        <v>144</v>
      </c>
      <c r="C51" s="16" t="s">
        <v>145</v>
      </c>
      <c r="D51" s="44">
        <v>3</v>
      </c>
      <c r="E51" s="44">
        <v>38</v>
      </c>
      <c r="F51" s="44">
        <v>0</v>
      </c>
      <c r="G51" s="44">
        <f t="shared" si="1"/>
        <v>41</v>
      </c>
      <c r="H51" s="44">
        <v>3</v>
      </c>
      <c r="I51" s="44">
        <v>39</v>
      </c>
      <c r="J51" s="45">
        <f t="shared" si="0"/>
        <v>1.0512820512820513</v>
      </c>
    </row>
    <row r="52" spans="1:10" x14ac:dyDescent="0.2">
      <c r="A52" s="16" t="s">
        <v>146</v>
      </c>
      <c r="B52" s="16" t="s">
        <v>147</v>
      </c>
      <c r="C52" s="16" t="s">
        <v>148</v>
      </c>
      <c r="D52" s="44">
        <v>3</v>
      </c>
      <c r="E52" s="44">
        <v>19</v>
      </c>
      <c r="F52" s="44">
        <v>0</v>
      </c>
      <c r="G52" s="44">
        <f t="shared" si="1"/>
        <v>22</v>
      </c>
      <c r="H52" s="44">
        <v>0</v>
      </c>
      <c r="I52" s="44">
        <v>22</v>
      </c>
      <c r="J52" s="45">
        <f t="shared" si="0"/>
        <v>1</v>
      </c>
    </row>
    <row r="53" spans="1:10" x14ac:dyDescent="0.2">
      <c r="A53" s="16" t="s">
        <v>149</v>
      </c>
      <c r="B53" s="16" t="s">
        <v>147</v>
      </c>
      <c r="C53" s="16" t="s">
        <v>150</v>
      </c>
      <c r="D53" s="44">
        <v>2</v>
      </c>
      <c r="E53" s="44">
        <v>32</v>
      </c>
      <c r="F53" s="44">
        <v>0</v>
      </c>
      <c r="G53" s="44">
        <f t="shared" si="1"/>
        <v>34</v>
      </c>
      <c r="H53" s="44">
        <v>2</v>
      </c>
      <c r="I53" s="44">
        <v>29</v>
      </c>
      <c r="J53" s="45">
        <f t="shared" si="0"/>
        <v>1.1724137931034482</v>
      </c>
    </row>
    <row r="54" spans="1:10" x14ac:dyDescent="0.2">
      <c r="A54" s="16" t="s">
        <v>151</v>
      </c>
      <c r="B54" s="16" t="s">
        <v>152</v>
      </c>
      <c r="C54" s="16" t="s">
        <v>153</v>
      </c>
      <c r="D54" s="44">
        <v>9</v>
      </c>
      <c r="E54" s="44">
        <v>107</v>
      </c>
      <c r="F54" s="44">
        <v>0</v>
      </c>
      <c r="G54" s="44">
        <f t="shared" si="1"/>
        <v>116</v>
      </c>
      <c r="H54" s="44">
        <v>9</v>
      </c>
      <c r="I54" s="44">
        <v>41</v>
      </c>
      <c r="J54" s="45">
        <f t="shared" si="0"/>
        <v>2.8292682926829267</v>
      </c>
    </row>
    <row r="55" spans="1:10" x14ac:dyDescent="0.2">
      <c r="A55" s="16" t="s">
        <v>154</v>
      </c>
      <c r="B55" s="16" t="s">
        <v>155</v>
      </c>
      <c r="C55" s="16" t="s">
        <v>156</v>
      </c>
      <c r="D55" s="44">
        <v>0</v>
      </c>
      <c r="E55" s="44">
        <v>14</v>
      </c>
      <c r="F55" s="44">
        <v>0</v>
      </c>
      <c r="G55" s="44">
        <f t="shared" si="1"/>
        <v>14</v>
      </c>
      <c r="H55" s="44">
        <v>0</v>
      </c>
      <c r="I55" s="44">
        <v>13</v>
      </c>
      <c r="J55" s="45">
        <f t="shared" si="0"/>
        <v>1.0769230769230769</v>
      </c>
    </row>
    <row r="56" spans="1:10" x14ac:dyDescent="0.2">
      <c r="A56" s="16" t="s">
        <v>157</v>
      </c>
      <c r="B56" s="16" t="s">
        <v>155</v>
      </c>
      <c r="C56" s="16" t="s">
        <v>158</v>
      </c>
      <c r="D56" s="44">
        <v>3</v>
      </c>
      <c r="E56" s="44">
        <v>21</v>
      </c>
      <c r="F56" s="44">
        <v>0</v>
      </c>
      <c r="G56" s="44">
        <f t="shared" si="1"/>
        <v>24</v>
      </c>
      <c r="H56" s="44">
        <v>0</v>
      </c>
      <c r="I56" s="44">
        <v>26</v>
      </c>
      <c r="J56" s="45">
        <f t="shared" si="0"/>
        <v>0.92307692307692313</v>
      </c>
    </row>
    <row r="57" spans="1:10" x14ac:dyDescent="0.2">
      <c r="A57" s="16" t="s">
        <v>159</v>
      </c>
      <c r="B57" s="16" t="s">
        <v>160</v>
      </c>
      <c r="C57" s="16" t="s">
        <v>161</v>
      </c>
      <c r="D57" s="44">
        <v>2</v>
      </c>
      <c r="E57" s="44">
        <v>35</v>
      </c>
      <c r="F57" s="44">
        <v>0</v>
      </c>
      <c r="G57" s="44">
        <f t="shared" si="1"/>
        <v>37</v>
      </c>
      <c r="H57" s="44">
        <v>2</v>
      </c>
      <c r="I57" s="44">
        <v>25</v>
      </c>
      <c r="J57" s="45">
        <f t="shared" si="0"/>
        <v>1.48</v>
      </c>
    </row>
    <row r="58" spans="1:10" x14ac:dyDescent="0.2">
      <c r="A58" s="16" t="s">
        <v>162</v>
      </c>
      <c r="B58" s="16" t="s">
        <v>163</v>
      </c>
      <c r="C58" s="16" t="s">
        <v>164</v>
      </c>
      <c r="D58" s="44">
        <v>3</v>
      </c>
      <c r="E58" s="44">
        <v>42</v>
      </c>
      <c r="F58" s="44">
        <v>0</v>
      </c>
      <c r="G58" s="44">
        <f t="shared" si="1"/>
        <v>45</v>
      </c>
      <c r="H58" s="44">
        <v>3</v>
      </c>
      <c r="I58" s="44">
        <v>40</v>
      </c>
      <c r="J58" s="45">
        <f t="shared" si="0"/>
        <v>1.125</v>
      </c>
    </row>
    <row r="59" spans="1:10" x14ac:dyDescent="0.2">
      <c r="A59" s="16" t="s">
        <v>165</v>
      </c>
      <c r="B59" s="16" t="s">
        <v>166</v>
      </c>
      <c r="C59" s="16" t="s">
        <v>167</v>
      </c>
      <c r="D59" s="44">
        <v>1</v>
      </c>
      <c r="E59" s="44">
        <v>107</v>
      </c>
      <c r="F59" s="44">
        <v>0</v>
      </c>
      <c r="G59" s="44">
        <f t="shared" si="1"/>
        <v>108</v>
      </c>
      <c r="H59" s="44">
        <v>0</v>
      </c>
      <c r="I59" s="44">
        <v>60</v>
      </c>
      <c r="J59" s="45">
        <f t="shared" si="0"/>
        <v>1.8</v>
      </c>
    </row>
    <row r="60" spans="1:10" x14ac:dyDescent="0.2">
      <c r="A60" s="16" t="s">
        <v>168</v>
      </c>
      <c r="B60" s="16" t="s">
        <v>169</v>
      </c>
      <c r="C60" s="16" t="s">
        <v>170</v>
      </c>
      <c r="D60" s="44">
        <v>2</v>
      </c>
      <c r="E60" s="44">
        <v>18</v>
      </c>
      <c r="F60" s="44">
        <v>0</v>
      </c>
      <c r="G60" s="44">
        <f t="shared" si="1"/>
        <v>20</v>
      </c>
      <c r="H60" s="44">
        <v>2</v>
      </c>
      <c r="I60" s="44">
        <v>19</v>
      </c>
      <c r="J60" s="45">
        <f t="shared" si="0"/>
        <v>1.0526315789473684</v>
      </c>
    </row>
    <row r="61" spans="1:10" x14ac:dyDescent="0.2">
      <c r="A61" s="16" t="s">
        <v>171</v>
      </c>
      <c r="B61" s="16" t="s">
        <v>172</v>
      </c>
      <c r="C61" s="16" t="s">
        <v>172</v>
      </c>
      <c r="D61" s="44">
        <v>11</v>
      </c>
      <c r="E61" s="44">
        <v>93</v>
      </c>
      <c r="F61" s="44">
        <v>0</v>
      </c>
      <c r="G61" s="44">
        <f t="shared" si="1"/>
        <v>104</v>
      </c>
      <c r="H61" s="44">
        <v>4</v>
      </c>
      <c r="I61" s="44">
        <v>116</v>
      </c>
      <c r="J61" s="45">
        <f t="shared" si="0"/>
        <v>0.89655172413793105</v>
      </c>
    </row>
    <row r="62" spans="1:10" x14ac:dyDescent="0.2">
      <c r="A62" s="16" t="s">
        <v>173</v>
      </c>
      <c r="B62" s="16" t="s">
        <v>174</v>
      </c>
      <c r="C62" s="16" t="s">
        <v>175</v>
      </c>
      <c r="D62" s="44">
        <v>1</v>
      </c>
      <c r="E62" s="44">
        <v>24</v>
      </c>
      <c r="F62" s="44">
        <v>0</v>
      </c>
      <c r="G62" s="44">
        <f t="shared" si="1"/>
        <v>25</v>
      </c>
      <c r="H62" s="44">
        <v>1</v>
      </c>
      <c r="I62" s="44">
        <v>22</v>
      </c>
      <c r="J62" s="45">
        <f t="shared" si="0"/>
        <v>1.1363636363636365</v>
      </c>
    </row>
    <row r="63" spans="1:10" x14ac:dyDescent="0.2">
      <c r="A63" s="16" t="s">
        <v>176</v>
      </c>
      <c r="B63" s="16" t="s">
        <v>177</v>
      </c>
      <c r="C63" s="16" t="s">
        <v>178</v>
      </c>
      <c r="D63" s="44">
        <v>2</v>
      </c>
      <c r="E63" s="44">
        <v>19</v>
      </c>
      <c r="F63" s="44">
        <v>0</v>
      </c>
      <c r="G63" s="44">
        <f t="shared" si="1"/>
        <v>21</v>
      </c>
      <c r="H63" s="44">
        <v>1</v>
      </c>
      <c r="I63" s="44">
        <v>22</v>
      </c>
      <c r="J63" s="45">
        <f t="shared" si="0"/>
        <v>0.95454545454545459</v>
      </c>
    </row>
    <row r="64" spans="1:10" x14ac:dyDescent="0.2">
      <c r="A64" s="16" t="s">
        <v>181</v>
      </c>
      <c r="B64" s="16" t="s">
        <v>180</v>
      </c>
      <c r="C64" s="16" t="s">
        <v>402</v>
      </c>
      <c r="D64" s="44">
        <v>1</v>
      </c>
      <c r="E64" s="44">
        <v>189</v>
      </c>
      <c r="F64" s="44">
        <v>0</v>
      </c>
      <c r="G64" s="44">
        <f t="shared" si="1"/>
        <v>190</v>
      </c>
      <c r="H64" s="44">
        <v>0</v>
      </c>
      <c r="I64" s="44">
        <v>192</v>
      </c>
      <c r="J64" s="45">
        <f t="shared" si="0"/>
        <v>0.98958333333333337</v>
      </c>
    </row>
    <row r="65" spans="1:10" x14ac:dyDescent="0.2">
      <c r="A65" s="16" t="s">
        <v>183</v>
      </c>
      <c r="B65" s="16" t="s">
        <v>180</v>
      </c>
      <c r="C65" s="16" t="s">
        <v>184</v>
      </c>
      <c r="D65" s="44">
        <v>10</v>
      </c>
      <c r="E65" s="44">
        <v>218</v>
      </c>
      <c r="F65" s="44">
        <v>0</v>
      </c>
      <c r="G65" s="44">
        <f t="shared" si="1"/>
        <v>228</v>
      </c>
      <c r="H65" s="44">
        <v>1</v>
      </c>
      <c r="I65" s="44">
        <v>224</v>
      </c>
      <c r="J65" s="45">
        <f t="shared" si="0"/>
        <v>1.0178571428571428</v>
      </c>
    </row>
    <row r="66" spans="1:10" x14ac:dyDescent="0.2">
      <c r="A66" s="16" t="s">
        <v>189</v>
      </c>
      <c r="B66" s="16" t="s">
        <v>180</v>
      </c>
      <c r="C66" s="16" t="s">
        <v>190</v>
      </c>
      <c r="D66" s="44">
        <v>9</v>
      </c>
      <c r="E66" s="44">
        <v>117</v>
      </c>
      <c r="F66" s="44">
        <v>0</v>
      </c>
      <c r="G66" s="44">
        <f t="shared" si="1"/>
        <v>126</v>
      </c>
      <c r="H66" s="44">
        <v>0</v>
      </c>
      <c r="I66" s="44">
        <v>128</v>
      </c>
      <c r="J66" s="45">
        <f t="shared" si="0"/>
        <v>0.984375</v>
      </c>
    </row>
    <row r="67" spans="1:10" x14ac:dyDescent="0.2">
      <c r="A67" s="16" t="s">
        <v>390</v>
      </c>
      <c r="B67" s="16" t="s">
        <v>180</v>
      </c>
      <c r="C67" s="16" t="s">
        <v>403</v>
      </c>
      <c r="D67" s="44">
        <v>12</v>
      </c>
      <c r="E67" s="44">
        <v>200</v>
      </c>
      <c r="F67" s="44">
        <v>0</v>
      </c>
      <c r="G67" s="44">
        <f t="shared" si="1"/>
        <v>212</v>
      </c>
      <c r="H67" s="44">
        <v>0</v>
      </c>
      <c r="I67" s="44">
        <v>198</v>
      </c>
      <c r="J67" s="45">
        <f t="shared" si="0"/>
        <v>1.0707070707070707</v>
      </c>
    </row>
    <row r="68" spans="1:10" x14ac:dyDescent="0.2">
      <c r="A68" s="16" t="s">
        <v>191</v>
      </c>
      <c r="B68" s="16" t="s">
        <v>180</v>
      </c>
      <c r="C68" s="16" t="s">
        <v>192</v>
      </c>
      <c r="D68" s="44">
        <v>3</v>
      </c>
      <c r="E68" s="44">
        <v>111</v>
      </c>
      <c r="F68" s="44">
        <v>0</v>
      </c>
      <c r="G68" s="44">
        <f t="shared" si="1"/>
        <v>114</v>
      </c>
      <c r="H68" s="44">
        <v>1</v>
      </c>
      <c r="I68" s="44">
        <v>111</v>
      </c>
      <c r="J68" s="45">
        <f t="shared" si="0"/>
        <v>1.027027027027027</v>
      </c>
    </row>
    <row r="69" spans="1:10" x14ac:dyDescent="0.2">
      <c r="A69" s="16" t="s">
        <v>387</v>
      </c>
      <c r="B69" s="16" t="s">
        <v>180</v>
      </c>
      <c r="C69" s="16" t="s">
        <v>186</v>
      </c>
      <c r="D69" s="44">
        <v>1</v>
      </c>
      <c r="E69" s="44">
        <v>239</v>
      </c>
      <c r="F69" s="44">
        <v>0</v>
      </c>
      <c r="G69" s="44">
        <f t="shared" si="1"/>
        <v>240</v>
      </c>
      <c r="H69" s="44">
        <v>1</v>
      </c>
      <c r="I69" s="44">
        <v>285</v>
      </c>
      <c r="J69" s="45">
        <f t="shared" si="0"/>
        <v>0.84210526315789469</v>
      </c>
    </row>
    <row r="70" spans="1:10" x14ac:dyDescent="0.2">
      <c r="A70" s="16" t="s">
        <v>193</v>
      </c>
      <c r="B70" s="16" t="s">
        <v>180</v>
      </c>
      <c r="C70" s="16" t="s">
        <v>194</v>
      </c>
      <c r="D70" s="44">
        <v>2</v>
      </c>
      <c r="E70" s="44">
        <v>39</v>
      </c>
      <c r="F70" s="44">
        <v>0</v>
      </c>
      <c r="G70" s="44">
        <f t="shared" si="1"/>
        <v>41</v>
      </c>
      <c r="H70" s="44">
        <v>0</v>
      </c>
      <c r="I70" s="44">
        <v>42</v>
      </c>
      <c r="J70" s="45">
        <f t="shared" si="0"/>
        <v>0.97619047619047616</v>
      </c>
    </row>
    <row r="71" spans="1:10" x14ac:dyDescent="0.2">
      <c r="A71" s="16" t="s">
        <v>195</v>
      </c>
      <c r="B71" s="16" t="s">
        <v>180</v>
      </c>
      <c r="C71" s="16" t="s">
        <v>196</v>
      </c>
      <c r="D71" s="44">
        <v>0</v>
      </c>
      <c r="E71" s="44">
        <v>168</v>
      </c>
      <c r="F71" s="44">
        <v>0</v>
      </c>
      <c r="G71" s="44">
        <f t="shared" si="1"/>
        <v>168</v>
      </c>
      <c r="H71" s="44">
        <v>0</v>
      </c>
      <c r="I71" s="44">
        <v>192</v>
      </c>
      <c r="J71" s="45">
        <f t="shared" si="0"/>
        <v>0.875</v>
      </c>
    </row>
    <row r="72" spans="1:10" x14ac:dyDescent="0.2">
      <c r="A72" s="16" t="s">
        <v>197</v>
      </c>
      <c r="B72" s="16" t="s">
        <v>180</v>
      </c>
      <c r="C72" s="16" t="s">
        <v>198</v>
      </c>
      <c r="D72" s="44">
        <v>13</v>
      </c>
      <c r="E72" s="44">
        <v>898</v>
      </c>
      <c r="F72" s="44">
        <v>0</v>
      </c>
      <c r="G72" s="44">
        <f t="shared" si="1"/>
        <v>911</v>
      </c>
      <c r="H72" s="44">
        <v>1</v>
      </c>
      <c r="I72" s="44">
        <v>641</v>
      </c>
      <c r="J72" s="45">
        <f t="shared" si="0"/>
        <v>1.4212168486739469</v>
      </c>
    </row>
    <row r="73" spans="1:10" x14ac:dyDescent="0.2">
      <c r="A73" s="16" t="s">
        <v>199</v>
      </c>
      <c r="B73" s="16" t="s">
        <v>180</v>
      </c>
      <c r="C73" s="16" t="s">
        <v>200</v>
      </c>
      <c r="D73" s="44">
        <v>0</v>
      </c>
      <c r="E73" s="44">
        <v>129</v>
      </c>
      <c r="F73" s="44">
        <v>0</v>
      </c>
      <c r="G73" s="44">
        <f t="shared" si="1"/>
        <v>129</v>
      </c>
      <c r="H73" s="44">
        <v>0</v>
      </c>
      <c r="I73" s="44">
        <v>159</v>
      </c>
      <c r="J73" s="45">
        <f t="shared" si="0"/>
        <v>0.81132075471698117</v>
      </c>
    </row>
    <row r="74" spans="1:10" x14ac:dyDescent="0.2">
      <c r="A74" s="16" t="s">
        <v>201</v>
      </c>
      <c r="B74" s="16" t="s">
        <v>180</v>
      </c>
      <c r="C74" s="16" t="s">
        <v>420</v>
      </c>
      <c r="D74" s="44">
        <v>9</v>
      </c>
      <c r="E74" s="44">
        <v>675</v>
      </c>
      <c r="F74" s="44">
        <v>0</v>
      </c>
      <c r="G74" s="44">
        <f t="shared" si="1"/>
        <v>684</v>
      </c>
      <c r="H74" s="44">
        <v>0</v>
      </c>
      <c r="I74" s="44">
        <v>666</v>
      </c>
      <c r="J74" s="45">
        <f t="shared" si="0"/>
        <v>1.027027027027027</v>
      </c>
    </row>
    <row r="75" spans="1:10" x14ac:dyDescent="0.2">
      <c r="A75" s="16" t="s">
        <v>203</v>
      </c>
      <c r="B75" s="16" t="s">
        <v>180</v>
      </c>
      <c r="C75" s="16" t="s">
        <v>421</v>
      </c>
      <c r="D75" s="44">
        <v>6</v>
      </c>
      <c r="E75" s="44">
        <v>330</v>
      </c>
      <c r="F75" s="44">
        <v>0</v>
      </c>
      <c r="G75" s="44">
        <f t="shared" si="1"/>
        <v>336</v>
      </c>
      <c r="H75" s="44">
        <v>0</v>
      </c>
      <c r="I75" s="44">
        <v>380</v>
      </c>
      <c r="J75" s="45">
        <f t="shared" si="0"/>
        <v>0.88421052631578945</v>
      </c>
    </row>
    <row r="76" spans="1:10" x14ac:dyDescent="0.2">
      <c r="A76" s="16" t="s">
        <v>396</v>
      </c>
      <c r="B76" s="16" t="s">
        <v>180</v>
      </c>
      <c r="C76" s="16" t="s">
        <v>422</v>
      </c>
      <c r="D76" s="44">
        <v>13</v>
      </c>
      <c r="E76" s="44">
        <v>210</v>
      </c>
      <c r="F76" s="44">
        <v>0</v>
      </c>
      <c r="G76" s="44">
        <f t="shared" si="1"/>
        <v>223</v>
      </c>
      <c r="H76" s="44">
        <v>9</v>
      </c>
      <c r="I76" s="44">
        <v>231</v>
      </c>
      <c r="J76" s="45">
        <f t="shared" ref="J76:J114" si="2">G76/I76</f>
        <v>0.96536796536796532</v>
      </c>
    </row>
    <row r="77" spans="1:10" x14ac:dyDescent="0.2">
      <c r="A77" s="16" t="s">
        <v>205</v>
      </c>
      <c r="B77" s="16" t="s">
        <v>180</v>
      </c>
      <c r="C77" s="16" t="s">
        <v>206</v>
      </c>
      <c r="D77" s="44">
        <v>1</v>
      </c>
      <c r="E77" s="44">
        <v>45</v>
      </c>
      <c r="F77" s="44">
        <v>0</v>
      </c>
      <c r="G77" s="44">
        <f>SUM(D77:F77)</f>
        <v>46</v>
      </c>
      <c r="H77" s="44">
        <v>0</v>
      </c>
      <c r="I77" s="44">
        <v>38</v>
      </c>
      <c r="J77" s="45">
        <f>G77/I77</f>
        <v>1.2105263157894737</v>
      </c>
    </row>
    <row r="78" spans="1:10" x14ac:dyDescent="0.2">
      <c r="A78" s="16" t="s">
        <v>207</v>
      </c>
      <c r="B78" s="16" t="s">
        <v>208</v>
      </c>
      <c r="C78" s="16" t="s">
        <v>208</v>
      </c>
      <c r="D78" s="44">
        <v>1</v>
      </c>
      <c r="E78" s="44">
        <v>41</v>
      </c>
      <c r="F78" s="44">
        <v>0</v>
      </c>
      <c r="G78" s="44">
        <f t="shared" ref="G78:G113" si="3">SUM(D78:F78)</f>
        <v>42</v>
      </c>
      <c r="H78" s="44">
        <v>1</v>
      </c>
      <c r="I78" s="44">
        <v>43</v>
      </c>
      <c r="J78" s="45">
        <f t="shared" si="2"/>
        <v>0.97674418604651159</v>
      </c>
    </row>
    <row r="79" spans="1:10" x14ac:dyDescent="0.2">
      <c r="A79" s="16" t="s">
        <v>209</v>
      </c>
      <c r="B79" s="16" t="s">
        <v>210</v>
      </c>
      <c r="C79" s="16" t="s">
        <v>211</v>
      </c>
      <c r="D79" s="44">
        <v>2</v>
      </c>
      <c r="E79" s="44">
        <v>10</v>
      </c>
      <c r="F79" s="44">
        <v>0</v>
      </c>
      <c r="G79" s="44">
        <f t="shared" si="3"/>
        <v>12</v>
      </c>
      <c r="H79" s="44">
        <v>2</v>
      </c>
      <c r="I79" s="44">
        <v>11</v>
      </c>
      <c r="J79" s="45">
        <f t="shared" si="2"/>
        <v>1.0909090909090908</v>
      </c>
    </row>
    <row r="80" spans="1:10" x14ac:dyDescent="0.2">
      <c r="A80" s="34" t="s">
        <v>406</v>
      </c>
      <c r="B80" s="16" t="s">
        <v>210</v>
      </c>
      <c r="C80" s="16" t="s">
        <v>407</v>
      </c>
      <c r="D80" s="44">
        <v>2</v>
      </c>
      <c r="E80" s="44">
        <v>14</v>
      </c>
      <c r="F80" s="44">
        <v>0</v>
      </c>
      <c r="G80" s="44">
        <f t="shared" si="3"/>
        <v>16</v>
      </c>
      <c r="H80" s="44">
        <v>2</v>
      </c>
      <c r="I80" s="44">
        <v>13</v>
      </c>
      <c r="J80" s="45">
        <f t="shared" si="2"/>
        <v>1.2307692307692308</v>
      </c>
    </row>
    <row r="81" spans="1:10" x14ac:dyDescent="0.2">
      <c r="A81" s="16" t="s">
        <v>212</v>
      </c>
      <c r="B81" s="16" t="s">
        <v>213</v>
      </c>
      <c r="C81" s="16" t="s">
        <v>214</v>
      </c>
      <c r="D81" s="44">
        <v>7</v>
      </c>
      <c r="E81" s="44">
        <v>77</v>
      </c>
      <c r="F81" s="44">
        <v>0</v>
      </c>
      <c r="G81" s="44">
        <f t="shared" si="3"/>
        <v>84</v>
      </c>
      <c r="H81" s="44">
        <v>0</v>
      </c>
      <c r="I81" s="44">
        <v>83</v>
      </c>
      <c r="J81" s="45">
        <f t="shared" si="2"/>
        <v>1.0120481927710843</v>
      </c>
    </row>
    <row r="82" spans="1:10" x14ac:dyDescent="0.2">
      <c r="A82" s="16" t="s">
        <v>215</v>
      </c>
      <c r="B82" s="16" t="s">
        <v>216</v>
      </c>
      <c r="C82" s="16" t="s">
        <v>216</v>
      </c>
      <c r="D82" s="44">
        <v>4</v>
      </c>
      <c r="E82" s="44">
        <v>73</v>
      </c>
      <c r="F82" s="44">
        <v>0</v>
      </c>
      <c r="G82" s="44">
        <f t="shared" si="3"/>
        <v>77</v>
      </c>
      <c r="H82" s="44">
        <v>4</v>
      </c>
      <c r="I82" s="44">
        <v>44</v>
      </c>
      <c r="J82" s="45">
        <f t="shared" si="2"/>
        <v>1.75</v>
      </c>
    </row>
    <row r="83" spans="1:10" x14ac:dyDescent="0.2">
      <c r="A83" s="16" t="s">
        <v>218</v>
      </c>
      <c r="B83" s="16" t="s">
        <v>219</v>
      </c>
      <c r="C83" s="16" t="s">
        <v>220</v>
      </c>
      <c r="D83" s="44">
        <v>14</v>
      </c>
      <c r="E83" s="44">
        <v>175</v>
      </c>
      <c r="F83" s="44">
        <v>0</v>
      </c>
      <c r="G83" s="44">
        <f t="shared" si="3"/>
        <v>189</v>
      </c>
      <c r="H83" s="44">
        <v>189</v>
      </c>
      <c r="I83" s="44">
        <v>145</v>
      </c>
      <c r="J83" s="45">
        <f t="shared" si="2"/>
        <v>1.3034482758620689</v>
      </c>
    </row>
    <row r="84" spans="1:10" x14ac:dyDescent="0.2">
      <c r="A84" s="16" t="s">
        <v>221</v>
      </c>
      <c r="B84" s="16" t="s">
        <v>219</v>
      </c>
      <c r="C84" s="16" t="s">
        <v>222</v>
      </c>
      <c r="D84" s="44">
        <v>5</v>
      </c>
      <c r="E84" s="44">
        <v>37</v>
      </c>
      <c r="F84" s="44">
        <v>0</v>
      </c>
      <c r="G84" s="44">
        <f t="shared" si="3"/>
        <v>42</v>
      </c>
      <c r="H84" s="44">
        <v>1</v>
      </c>
      <c r="I84" s="44">
        <v>44</v>
      </c>
      <c r="J84" s="45">
        <f t="shared" si="2"/>
        <v>0.95454545454545459</v>
      </c>
    </row>
    <row r="85" spans="1:10" x14ac:dyDescent="0.2">
      <c r="A85" s="16" t="s">
        <v>223</v>
      </c>
      <c r="B85" s="16" t="s">
        <v>224</v>
      </c>
      <c r="C85" s="16" t="s">
        <v>225</v>
      </c>
      <c r="D85" s="44">
        <v>10</v>
      </c>
      <c r="E85" s="44">
        <v>111</v>
      </c>
      <c r="F85" s="44">
        <v>0</v>
      </c>
      <c r="G85" s="44">
        <f t="shared" si="3"/>
        <v>121</v>
      </c>
      <c r="H85" s="44">
        <v>6</v>
      </c>
      <c r="I85" s="44">
        <v>61</v>
      </c>
      <c r="J85" s="45">
        <f t="shared" si="2"/>
        <v>1.9836065573770492</v>
      </c>
    </row>
    <row r="86" spans="1:10" x14ac:dyDescent="0.2">
      <c r="A86" s="16" t="s">
        <v>226</v>
      </c>
      <c r="B86" s="16" t="s">
        <v>227</v>
      </c>
      <c r="C86" s="16" t="s">
        <v>228</v>
      </c>
      <c r="D86" s="44">
        <v>6</v>
      </c>
      <c r="E86" s="44">
        <v>29</v>
      </c>
      <c r="F86" s="44">
        <v>0</v>
      </c>
      <c r="G86" s="44">
        <f t="shared" si="3"/>
        <v>35</v>
      </c>
      <c r="H86" s="44">
        <v>6</v>
      </c>
      <c r="I86" s="44">
        <v>41</v>
      </c>
      <c r="J86" s="45">
        <f t="shared" si="2"/>
        <v>0.85365853658536583</v>
      </c>
    </row>
    <row r="87" spans="1:10" x14ac:dyDescent="0.2">
      <c r="A87" s="16" t="s">
        <v>229</v>
      </c>
      <c r="B87" s="16" t="s">
        <v>230</v>
      </c>
      <c r="C87" s="16" t="s">
        <v>231</v>
      </c>
      <c r="D87" s="44">
        <v>13</v>
      </c>
      <c r="E87" s="44">
        <v>179</v>
      </c>
      <c r="F87" s="44">
        <v>0</v>
      </c>
      <c r="G87" s="44">
        <f t="shared" si="3"/>
        <v>192</v>
      </c>
      <c r="H87" s="44">
        <v>0</v>
      </c>
      <c r="I87" s="44">
        <v>185</v>
      </c>
      <c r="J87" s="45">
        <f t="shared" si="2"/>
        <v>1.0378378378378379</v>
      </c>
    </row>
    <row r="88" spans="1:10" x14ac:dyDescent="0.2">
      <c r="A88" s="16" t="s">
        <v>232</v>
      </c>
      <c r="B88" s="16" t="s">
        <v>233</v>
      </c>
      <c r="C88" s="16" t="s">
        <v>234</v>
      </c>
      <c r="D88" s="44">
        <v>2</v>
      </c>
      <c r="E88" s="44">
        <v>61</v>
      </c>
      <c r="F88" s="44">
        <v>0</v>
      </c>
      <c r="G88" s="44">
        <f t="shared" si="3"/>
        <v>63</v>
      </c>
      <c r="H88" s="44">
        <v>1</v>
      </c>
      <c r="I88" s="44">
        <v>21</v>
      </c>
      <c r="J88" s="45">
        <f t="shared" si="2"/>
        <v>3</v>
      </c>
    </row>
    <row r="89" spans="1:10" x14ac:dyDescent="0.2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2</v>
      </c>
      <c r="J89" s="61">
        <f t="shared" si="2"/>
        <v>0.5</v>
      </c>
    </row>
    <row r="90" spans="1:10" x14ac:dyDescent="0.2">
      <c r="A90" s="16" t="s">
        <v>238</v>
      </c>
      <c r="B90" s="16" t="s">
        <v>239</v>
      </c>
      <c r="C90" s="16" t="s">
        <v>240</v>
      </c>
      <c r="D90" s="44">
        <v>8</v>
      </c>
      <c r="E90" s="44">
        <v>119</v>
      </c>
      <c r="F90" s="44">
        <v>0</v>
      </c>
      <c r="G90" s="44">
        <f t="shared" si="3"/>
        <v>127</v>
      </c>
      <c r="H90" s="44">
        <v>8</v>
      </c>
      <c r="I90" s="44">
        <v>119</v>
      </c>
      <c r="J90" s="45">
        <f t="shared" si="2"/>
        <v>1.0672268907563025</v>
      </c>
    </row>
    <row r="91" spans="1:10" x14ac:dyDescent="0.2">
      <c r="A91" s="16" t="s">
        <v>244</v>
      </c>
      <c r="B91" s="16" t="s">
        <v>242</v>
      </c>
      <c r="C91" s="16" t="s">
        <v>242</v>
      </c>
      <c r="D91" s="44">
        <v>11</v>
      </c>
      <c r="E91" s="44">
        <v>80</v>
      </c>
      <c r="F91" s="44">
        <v>0</v>
      </c>
      <c r="G91" s="44">
        <f t="shared" si="3"/>
        <v>91</v>
      </c>
      <c r="H91" s="44">
        <v>0</v>
      </c>
      <c r="I91" s="44">
        <v>102</v>
      </c>
      <c r="J91" s="45">
        <f t="shared" si="2"/>
        <v>0.89215686274509809</v>
      </c>
    </row>
    <row r="92" spans="1:10" x14ac:dyDescent="0.2">
      <c r="A92" s="16" t="s">
        <v>245</v>
      </c>
      <c r="B92" s="16" t="s">
        <v>246</v>
      </c>
      <c r="C92" s="16" t="s">
        <v>247</v>
      </c>
      <c r="D92" s="44">
        <v>8</v>
      </c>
      <c r="E92" s="44">
        <v>91</v>
      </c>
      <c r="F92" s="44">
        <v>0</v>
      </c>
      <c r="G92" s="44">
        <f t="shared" si="3"/>
        <v>99</v>
      </c>
      <c r="H92" s="44">
        <v>3</v>
      </c>
      <c r="I92" s="44">
        <v>91</v>
      </c>
      <c r="J92" s="45">
        <f t="shared" si="2"/>
        <v>1.0879120879120878</v>
      </c>
    </row>
    <row r="93" spans="1:10" x14ac:dyDescent="0.2">
      <c r="A93" s="16" t="s">
        <v>248</v>
      </c>
      <c r="B93" s="16" t="s">
        <v>249</v>
      </c>
      <c r="C93" s="16" t="s">
        <v>250</v>
      </c>
      <c r="D93" s="44">
        <v>7</v>
      </c>
      <c r="E93" s="44">
        <v>60</v>
      </c>
      <c r="F93" s="44">
        <v>0</v>
      </c>
      <c r="G93" s="44">
        <f t="shared" si="3"/>
        <v>67</v>
      </c>
      <c r="H93" s="44">
        <v>1</v>
      </c>
      <c r="I93" s="44">
        <v>68</v>
      </c>
      <c r="J93" s="45">
        <f t="shared" si="2"/>
        <v>0.98529411764705888</v>
      </c>
    </row>
    <row r="94" spans="1:10" x14ac:dyDescent="0.2">
      <c r="A94" s="16" t="s">
        <v>251</v>
      </c>
      <c r="B94" s="16" t="s">
        <v>252</v>
      </c>
      <c r="C94" s="16" t="s">
        <v>253</v>
      </c>
      <c r="D94" s="44">
        <v>2</v>
      </c>
      <c r="E94" s="44">
        <v>95</v>
      </c>
      <c r="F94" s="44">
        <v>0</v>
      </c>
      <c r="G94" s="44">
        <f t="shared" si="3"/>
        <v>97</v>
      </c>
      <c r="H94" s="44">
        <v>0</v>
      </c>
      <c r="I94" s="44">
        <v>97</v>
      </c>
      <c r="J94" s="45">
        <f t="shared" si="2"/>
        <v>1</v>
      </c>
    </row>
    <row r="95" spans="1:10" x14ac:dyDescent="0.2">
      <c r="A95" s="16" t="s">
        <v>254</v>
      </c>
      <c r="B95" s="16" t="s">
        <v>255</v>
      </c>
      <c r="C95" s="16" t="s">
        <v>256</v>
      </c>
      <c r="D95" s="44">
        <v>6</v>
      </c>
      <c r="E95" s="44">
        <v>25</v>
      </c>
      <c r="F95" s="44">
        <v>0</v>
      </c>
      <c r="G95" s="44">
        <f t="shared" si="3"/>
        <v>31</v>
      </c>
      <c r="H95" s="44">
        <v>6</v>
      </c>
      <c r="I95" s="44">
        <v>23</v>
      </c>
      <c r="J95" s="45">
        <f t="shared" si="2"/>
        <v>1.3478260869565217</v>
      </c>
    </row>
    <row r="96" spans="1:10" x14ac:dyDescent="0.2">
      <c r="A96" s="16" t="s">
        <v>257</v>
      </c>
      <c r="B96" s="16" t="s">
        <v>258</v>
      </c>
      <c r="C96" s="16" t="s">
        <v>259</v>
      </c>
      <c r="D96" s="44">
        <v>8</v>
      </c>
      <c r="E96" s="44">
        <v>91</v>
      </c>
      <c r="F96" s="44">
        <v>0</v>
      </c>
      <c r="G96" s="44">
        <f t="shared" si="3"/>
        <v>99</v>
      </c>
      <c r="H96" s="44">
        <v>0</v>
      </c>
      <c r="I96" s="44">
        <v>95</v>
      </c>
      <c r="J96" s="45">
        <f t="shared" si="2"/>
        <v>1.0421052631578946</v>
      </c>
    </row>
    <row r="97" spans="1:13" x14ac:dyDescent="0.2">
      <c r="A97" s="16" t="s">
        <v>388</v>
      </c>
      <c r="B97" s="16" t="s">
        <v>258</v>
      </c>
      <c r="C97" s="16" t="s">
        <v>392</v>
      </c>
      <c r="D97" s="44">
        <v>2</v>
      </c>
      <c r="E97" s="44">
        <v>27</v>
      </c>
      <c r="F97" s="44">
        <v>0</v>
      </c>
      <c r="G97" s="44">
        <f t="shared" si="3"/>
        <v>29</v>
      </c>
      <c r="H97" s="44">
        <v>0</v>
      </c>
      <c r="I97" s="44">
        <v>33</v>
      </c>
      <c r="J97" s="45">
        <f t="shared" si="2"/>
        <v>0.87878787878787878</v>
      </c>
    </row>
    <row r="98" spans="1:13" x14ac:dyDescent="0.2">
      <c r="A98" s="16" t="s">
        <v>260</v>
      </c>
      <c r="B98" s="16" t="s">
        <v>258</v>
      </c>
      <c r="C98" s="16" t="s">
        <v>410</v>
      </c>
      <c r="D98" s="44">
        <v>25</v>
      </c>
      <c r="E98" s="44">
        <v>263</v>
      </c>
      <c r="F98" s="44">
        <v>0</v>
      </c>
      <c r="G98" s="44">
        <f t="shared" si="3"/>
        <v>288</v>
      </c>
      <c r="H98" s="44">
        <v>25</v>
      </c>
      <c r="I98" s="44">
        <v>320</v>
      </c>
      <c r="J98" s="45">
        <f t="shared" si="2"/>
        <v>0.9</v>
      </c>
    </row>
    <row r="99" spans="1:13" x14ac:dyDescent="0.2">
      <c r="A99" s="59" t="s">
        <v>261</v>
      </c>
      <c r="B99" s="59" t="s">
        <v>258</v>
      </c>
      <c r="C99" s="59" t="s">
        <v>411</v>
      </c>
      <c r="D99" s="60">
        <v>2</v>
      </c>
      <c r="E99" s="60">
        <v>16</v>
      </c>
      <c r="F99" s="60">
        <v>0</v>
      </c>
      <c r="G99" s="60">
        <f t="shared" si="3"/>
        <v>18</v>
      </c>
      <c r="H99" s="60">
        <v>1</v>
      </c>
      <c r="I99" s="60">
        <v>23</v>
      </c>
      <c r="J99" s="61">
        <f t="shared" si="2"/>
        <v>0.78260869565217395</v>
      </c>
    </row>
    <row r="100" spans="1:13" x14ac:dyDescent="0.2">
      <c r="A100" s="16" t="s">
        <v>262</v>
      </c>
      <c r="B100" s="16" t="s">
        <v>258</v>
      </c>
      <c r="C100" s="16" t="s">
        <v>412</v>
      </c>
      <c r="D100" s="44">
        <v>16</v>
      </c>
      <c r="E100" s="44">
        <v>299</v>
      </c>
      <c r="F100" s="44">
        <v>0</v>
      </c>
      <c r="G100" s="44">
        <f t="shared" si="3"/>
        <v>315</v>
      </c>
      <c r="H100" s="44">
        <v>13</v>
      </c>
      <c r="I100" s="44">
        <v>322</v>
      </c>
      <c r="J100" s="45">
        <f t="shared" si="2"/>
        <v>0.97826086956521741</v>
      </c>
      <c r="K100" s="33"/>
      <c r="L100" s="17"/>
    </row>
    <row r="101" spans="1:13" x14ac:dyDescent="0.2">
      <c r="A101" s="16" t="s">
        <v>263</v>
      </c>
      <c r="B101" s="16" t="s">
        <v>258</v>
      </c>
      <c r="C101" s="16" t="s">
        <v>413</v>
      </c>
      <c r="D101" s="44">
        <v>5</v>
      </c>
      <c r="E101" s="44">
        <v>52</v>
      </c>
      <c r="F101" s="44">
        <v>0</v>
      </c>
      <c r="G101" s="44">
        <f t="shared" si="3"/>
        <v>57</v>
      </c>
      <c r="H101" s="44">
        <v>4</v>
      </c>
      <c r="I101" s="44">
        <v>57</v>
      </c>
      <c r="J101" s="45">
        <f t="shared" si="2"/>
        <v>1</v>
      </c>
    </row>
    <row r="102" spans="1:13" x14ac:dyDescent="0.2">
      <c r="A102" s="16" t="s">
        <v>264</v>
      </c>
      <c r="B102" s="16" t="s">
        <v>258</v>
      </c>
      <c r="C102" s="16" t="s">
        <v>414</v>
      </c>
      <c r="D102" s="44">
        <v>7</v>
      </c>
      <c r="E102" s="44">
        <v>95</v>
      </c>
      <c r="F102" s="44">
        <v>0</v>
      </c>
      <c r="G102" s="44">
        <f t="shared" si="3"/>
        <v>102</v>
      </c>
      <c r="H102" s="44">
        <v>4</v>
      </c>
      <c r="I102" s="44">
        <v>95</v>
      </c>
      <c r="J102" s="45">
        <f t="shared" si="2"/>
        <v>1.0736842105263158</v>
      </c>
      <c r="K102" s="33"/>
      <c r="L102" s="17"/>
      <c r="M102" s="17"/>
    </row>
    <row r="103" spans="1:13" x14ac:dyDescent="0.2">
      <c r="A103" s="16" t="s">
        <v>265</v>
      </c>
      <c r="B103" s="16" t="s">
        <v>258</v>
      </c>
      <c r="C103" s="16" t="s">
        <v>415</v>
      </c>
      <c r="D103" s="44">
        <v>8</v>
      </c>
      <c r="E103" s="44">
        <v>75</v>
      </c>
      <c r="F103" s="44">
        <v>0</v>
      </c>
      <c r="G103" s="44">
        <f t="shared" si="3"/>
        <v>83</v>
      </c>
      <c r="H103" s="44">
        <v>6</v>
      </c>
      <c r="I103" s="44">
        <v>82</v>
      </c>
      <c r="J103" s="45">
        <f t="shared" si="2"/>
        <v>1.0121951219512195</v>
      </c>
    </row>
    <row r="104" spans="1:13" x14ac:dyDescent="0.2">
      <c r="A104" s="16" t="s">
        <v>266</v>
      </c>
      <c r="B104" s="16" t="s">
        <v>258</v>
      </c>
      <c r="C104" s="16" t="s">
        <v>416</v>
      </c>
      <c r="D104" s="44">
        <v>13</v>
      </c>
      <c r="E104" s="44">
        <v>363</v>
      </c>
      <c r="F104" s="44">
        <v>0</v>
      </c>
      <c r="G104" s="44">
        <f t="shared" si="3"/>
        <v>376</v>
      </c>
      <c r="H104" s="44">
        <v>13</v>
      </c>
      <c r="I104" s="44">
        <v>390</v>
      </c>
      <c r="J104" s="45">
        <f t="shared" si="2"/>
        <v>0.96410256410256412</v>
      </c>
    </row>
    <row r="105" spans="1:13" x14ac:dyDescent="0.2">
      <c r="A105" s="16" t="s">
        <v>267</v>
      </c>
      <c r="B105" s="16" t="s">
        <v>258</v>
      </c>
      <c r="C105" s="16" t="s">
        <v>417</v>
      </c>
      <c r="D105" s="44">
        <v>12</v>
      </c>
      <c r="E105" s="44">
        <v>179</v>
      </c>
      <c r="F105" s="44">
        <v>0</v>
      </c>
      <c r="G105" s="44">
        <f t="shared" si="3"/>
        <v>191</v>
      </c>
      <c r="H105" s="44">
        <v>7</v>
      </c>
      <c r="I105" s="44">
        <v>192</v>
      </c>
      <c r="J105" s="45">
        <f t="shared" si="2"/>
        <v>0.99479166666666663</v>
      </c>
    </row>
    <row r="106" spans="1:13" x14ac:dyDescent="0.2">
      <c r="A106" s="16" t="s">
        <v>288</v>
      </c>
      <c r="B106" s="16" t="s">
        <v>258</v>
      </c>
      <c r="C106" s="16" t="s">
        <v>418</v>
      </c>
      <c r="D106" s="44">
        <v>10</v>
      </c>
      <c r="E106" s="44">
        <v>100</v>
      </c>
      <c r="F106" s="44">
        <v>0</v>
      </c>
      <c r="G106" s="44">
        <f t="shared" si="3"/>
        <v>110</v>
      </c>
      <c r="H106" s="44">
        <v>10</v>
      </c>
      <c r="I106" s="44">
        <v>114</v>
      </c>
      <c r="J106" s="45">
        <f t="shared" si="2"/>
        <v>0.96491228070175439</v>
      </c>
    </row>
    <row r="107" spans="1:13" x14ac:dyDescent="0.2">
      <c r="A107" s="16" t="s">
        <v>382</v>
      </c>
      <c r="B107" s="16" t="s">
        <v>258</v>
      </c>
      <c r="C107" s="16" t="s">
        <v>419</v>
      </c>
      <c r="D107" s="44">
        <v>9</v>
      </c>
      <c r="E107" s="44">
        <v>115</v>
      </c>
      <c r="F107" s="44">
        <v>0</v>
      </c>
      <c r="G107" s="44">
        <f t="shared" si="3"/>
        <v>124</v>
      </c>
      <c r="H107" s="44">
        <v>5</v>
      </c>
      <c r="I107" s="44">
        <v>139</v>
      </c>
      <c r="J107" s="45">
        <f t="shared" si="2"/>
        <v>0.8920863309352518</v>
      </c>
    </row>
    <row r="108" spans="1:13" x14ac:dyDescent="0.2">
      <c r="A108" s="16" t="s">
        <v>268</v>
      </c>
      <c r="B108" s="16" t="s">
        <v>269</v>
      </c>
      <c r="C108" s="16" t="s">
        <v>269</v>
      </c>
      <c r="D108" s="44">
        <v>1</v>
      </c>
      <c r="E108" s="44">
        <v>36</v>
      </c>
      <c r="F108" s="44">
        <v>0</v>
      </c>
      <c r="G108" s="44">
        <f t="shared" si="3"/>
        <v>37</v>
      </c>
      <c r="H108" s="44">
        <v>1</v>
      </c>
      <c r="I108" s="44">
        <v>38</v>
      </c>
      <c r="J108" s="45">
        <f t="shared" si="2"/>
        <v>0.97368421052631582</v>
      </c>
    </row>
    <row r="109" spans="1:13" x14ac:dyDescent="0.2">
      <c r="A109" s="16" t="s">
        <v>270</v>
      </c>
      <c r="B109" s="16" t="s">
        <v>269</v>
      </c>
      <c r="C109" s="16" t="s">
        <v>271</v>
      </c>
      <c r="D109" s="44">
        <v>2</v>
      </c>
      <c r="E109" s="44">
        <v>37</v>
      </c>
      <c r="F109" s="44">
        <v>0</v>
      </c>
      <c r="G109" s="44">
        <f t="shared" si="3"/>
        <v>39</v>
      </c>
      <c r="H109" s="44">
        <v>2</v>
      </c>
      <c r="I109" s="44">
        <v>36</v>
      </c>
      <c r="J109" s="45">
        <f t="shared" si="2"/>
        <v>1.0833333333333333</v>
      </c>
    </row>
    <row r="110" spans="1:13" x14ac:dyDescent="0.2">
      <c r="A110" s="16" t="s">
        <v>272</v>
      </c>
      <c r="B110" s="16" t="s">
        <v>273</v>
      </c>
      <c r="C110" s="16" t="s">
        <v>274</v>
      </c>
      <c r="D110" s="44">
        <v>12</v>
      </c>
      <c r="E110" s="44">
        <v>80</v>
      </c>
      <c r="F110" s="44">
        <v>0</v>
      </c>
      <c r="G110" s="44">
        <f t="shared" si="3"/>
        <v>92</v>
      </c>
      <c r="H110" s="44">
        <v>3</v>
      </c>
      <c r="I110" s="44">
        <v>107</v>
      </c>
      <c r="J110" s="45">
        <f t="shared" si="2"/>
        <v>0.85981308411214952</v>
      </c>
    </row>
    <row r="111" spans="1:13" x14ac:dyDescent="0.2">
      <c r="A111" s="16" t="s">
        <v>275</v>
      </c>
      <c r="B111" s="16" t="s">
        <v>276</v>
      </c>
      <c r="C111" s="16" t="s">
        <v>277</v>
      </c>
      <c r="D111" s="44">
        <v>1</v>
      </c>
      <c r="E111" s="44">
        <v>23</v>
      </c>
      <c r="F111" s="44">
        <v>0</v>
      </c>
      <c r="G111" s="44">
        <f t="shared" si="3"/>
        <v>24</v>
      </c>
      <c r="H111" s="44">
        <v>0</v>
      </c>
      <c r="I111" s="44">
        <v>24</v>
      </c>
      <c r="J111" s="45">
        <f t="shared" si="2"/>
        <v>1</v>
      </c>
    </row>
    <row r="112" spans="1:13" x14ac:dyDescent="0.2">
      <c r="A112" s="16" t="s">
        <v>278</v>
      </c>
      <c r="B112" s="16" t="s">
        <v>279</v>
      </c>
      <c r="C112" s="16" t="s">
        <v>279</v>
      </c>
      <c r="D112" s="44">
        <v>4</v>
      </c>
      <c r="E112" s="44">
        <v>41</v>
      </c>
      <c r="F112" s="44">
        <v>1</v>
      </c>
      <c r="G112" s="44">
        <f t="shared" si="3"/>
        <v>46</v>
      </c>
      <c r="H112" s="44">
        <v>0</v>
      </c>
      <c r="I112" s="44">
        <v>47</v>
      </c>
      <c r="J112" s="45">
        <f>G112/I112</f>
        <v>0.97872340425531912</v>
      </c>
    </row>
    <row r="113" spans="1:10" ht="13.5" thickBot="1" x14ac:dyDescent="0.25">
      <c r="A113" s="34" t="s">
        <v>409</v>
      </c>
      <c r="B113" s="16" t="s">
        <v>279</v>
      </c>
      <c r="C113" s="16" t="s">
        <v>408</v>
      </c>
      <c r="D113" s="44">
        <v>0</v>
      </c>
      <c r="E113" s="44">
        <v>3</v>
      </c>
      <c r="F113" s="44">
        <v>0</v>
      </c>
      <c r="G113" s="44">
        <f t="shared" si="3"/>
        <v>3</v>
      </c>
      <c r="H113" s="44">
        <v>0</v>
      </c>
      <c r="I113" s="44">
        <v>3</v>
      </c>
      <c r="J113" s="45">
        <f>G113/I113</f>
        <v>1</v>
      </c>
    </row>
    <row r="114" spans="1:10" ht="13.5" thickTop="1" x14ac:dyDescent="0.2">
      <c r="A114" s="32" t="s">
        <v>280</v>
      </c>
      <c r="B114" s="32"/>
      <c r="C114" s="32"/>
      <c r="D114" s="46">
        <f>SUM(D3:D113)</f>
        <v>629</v>
      </c>
      <c r="E114" s="46">
        <f>SUM(E3:E113)</f>
        <v>10366</v>
      </c>
      <c r="F114" s="46">
        <f>SUM(F3:F113)</f>
        <v>16</v>
      </c>
      <c r="G114" s="46">
        <f t="shared" ref="G114" si="4">D114+E114+F114</f>
        <v>11011</v>
      </c>
      <c r="H114" s="46">
        <f>SUM(H3:H113)</f>
        <v>526</v>
      </c>
      <c r="I114" s="46">
        <f>SUM(I3:I113)</f>
        <v>10204</v>
      </c>
      <c r="J114" s="47">
        <f t="shared" si="2"/>
        <v>1.0790866326930615</v>
      </c>
    </row>
    <row r="116" spans="1:10" x14ac:dyDescent="0.2">
      <c r="A116" s="13" t="s">
        <v>452</v>
      </c>
      <c r="B116" s="13"/>
      <c r="C116" s="13"/>
      <c r="D116" s="48"/>
      <c r="E116" s="48"/>
      <c r="F116" s="48"/>
      <c r="G116" s="48"/>
      <c r="H116" s="48"/>
      <c r="I116" s="48"/>
      <c r="J116" s="49"/>
    </row>
    <row r="118" spans="1:10" x14ac:dyDescent="0.2">
      <c r="A118" s="13" t="s">
        <v>283</v>
      </c>
      <c r="B118" s="13"/>
      <c r="C118" s="13"/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6acc9c50-3349-4c11-9050-a8e76c2814c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5" ma:contentTypeDescription="Create a new document." ma:contentTypeScope="" ma:versionID="70f856d332f496bb508ea79e45681f73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553c55c69ced9a6f4c173a98bd6df70c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FA5F4A-7BCB-4122-8173-30884F7557E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7e5c931-2b86-4059-ab4a-e9c5f75e04b1"/>
    <ds:schemaRef ds:uri="6acc9c50-3349-4c11-9050-a8e76c2814c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CCF25C-8C3C-4FDD-9AD3-201321C34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Jan 2023</vt:lpstr>
      <vt:lpstr>Jan by County</vt:lpstr>
      <vt:lpstr>Feb 2023</vt:lpstr>
      <vt:lpstr>Feb by County</vt:lpstr>
      <vt:lpstr>Mar 2023</vt:lpstr>
      <vt:lpstr>Mar by County</vt:lpstr>
      <vt:lpstr>Apr 2023</vt:lpstr>
      <vt:lpstr>Apr by County</vt:lpstr>
      <vt:lpstr>May 2023</vt:lpstr>
      <vt:lpstr>May by County</vt:lpstr>
      <vt:lpstr>Jun 2023</vt:lpstr>
      <vt:lpstr>Jun by County</vt:lpstr>
      <vt:lpstr>Jul 2023</vt:lpstr>
      <vt:lpstr>Jul by County</vt:lpstr>
      <vt:lpstr>Aug 2023</vt:lpstr>
      <vt:lpstr>Aug by County</vt:lpstr>
      <vt:lpstr>Sep 2023</vt:lpstr>
      <vt:lpstr>Sep by County</vt:lpstr>
      <vt:lpstr>Oct 2023</vt:lpstr>
      <vt:lpstr>Oct by County</vt:lpstr>
      <vt:lpstr>Nov 2023</vt:lpstr>
      <vt:lpstr>Nov by County</vt:lpstr>
      <vt:lpstr>Dec 2023</vt:lpstr>
      <vt:lpstr>Summary</vt:lpstr>
      <vt:lpstr>NVRA Coord</vt:lpstr>
      <vt:lpstr>'Jan 2023'!Print_Titles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Emily D Mueggenborg</cp:lastModifiedBy>
  <cp:lastPrinted>2018-10-08T14:01:30Z</cp:lastPrinted>
  <dcterms:created xsi:type="dcterms:W3CDTF">2018-01-26T17:24:14Z</dcterms:created>
  <dcterms:modified xsi:type="dcterms:W3CDTF">2023-12-07T19:53:28Z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