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"/>
    </mc:Choice>
  </mc:AlternateContent>
  <xr:revisionPtr revIDLastSave="0" documentId="8_{79BF6893-9ED9-406B-BD91-283DC21FE96F}" xr6:coauthVersionLast="47" xr6:coauthVersionMax="47" xr10:uidLastSave="{00000000-0000-0000-0000-000000000000}"/>
  <bookViews>
    <workbookView xWindow="-25170" yWindow="2130" windowWidth="21600" windowHeight="11385" tabRatio="711" firstSheet="4" activeTab="7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Mar by County" sheetId="17" r:id="rId6"/>
    <sheet name="Apr 2024" sheetId="4" r:id="rId7"/>
    <sheet name="Apr by County" sheetId="18" r:id="rId8"/>
    <sheet name="May 2024" sheetId="5" r:id="rId9"/>
    <sheet name="Jun 2024" sheetId="6" r:id="rId10"/>
    <sheet name="Jul 2024" sheetId="7" r:id="rId11"/>
    <sheet name="Aug 2024" sheetId="8" r:id="rId12"/>
    <sheet name="Sep 2024" sheetId="9" r:id="rId13"/>
    <sheet name="Oct 2024" sheetId="10" r:id="rId14"/>
    <sheet name="Nov 2024" sheetId="11" r:id="rId15"/>
    <sheet name="Dec 2024" sheetId="12" r:id="rId16"/>
    <sheet name="Summary" sheetId="13" r:id="rId17"/>
    <sheet name="NVRA Cord" sheetId="14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8" l="1"/>
  <c r="G76" i="18"/>
  <c r="B76" i="18"/>
  <c r="C76" i="18"/>
  <c r="D76" i="18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8" i="18"/>
  <c r="H58" i="18" s="1"/>
  <c r="E57" i="18"/>
  <c r="H57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111" i="4"/>
  <c r="G111" i="13"/>
  <c r="P111" i="13" s="1"/>
  <c r="G26" i="13"/>
  <c r="P26" i="13" s="1"/>
  <c r="G27" i="13"/>
  <c r="P27" i="13" s="1"/>
  <c r="G28" i="13"/>
  <c r="P28" i="13" s="1"/>
  <c r="G34" i="13"/>
  <c r="P34" i="13" s="1"/>
  <c r="G37" i="13"/>
  <c r="P37" i="13" s="1"/>
  <c r="G43" i="13"/>
  <c r="P43" i="13" s="1"/>
  <c r="G84" i="13"/>
  <c r="P84" i="13" s="1"/>
  <c r="G86" i="13"/>
  <c r="P86" i="13" s="1"/>
  <c r="G102" i="13"/>
  <c r="P102" i="13" s="1"/>
  <c r="G103" i="13"/>
  <c r="P103" i="13" s="1"/>
  <c r="G104" i="13"/>
  <c r="P104" i="13" s="1"/>
  <c r="G108" i="13"/>
  <c r="P108" i="13" s="1"/>
  <c r="B76" i="17"/>
  <c r="C76" i="17"/>
  <c r="D76" i="17"/>
  <c r="F76" i="17"/>
  <c r="G76" i="17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8" i="17"/>
  <c r="H58" i="17" s="1"/>
  <c r="E57" i="17"/>
  <c r="H57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F16" i="13"/>
  <c r="F34" i="13"/>
  <c r="F56" i="13"/>
  <c r="F76" i="13"/>
  <c r="F95" i="13"/>
  <c r="F96" i="13"/>
  <c r="F111" i="13"/>
  <c r="D76" i="16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E43" i="13"/>
  <c r="E78" i="13"/>
  <c r="E83" i="13"/>
  <c r="E103" i="13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2" i="7"/>
  <c r="H112" i="7"/>
  <c r="G112" i="7"/>
  <c r="J112" i="7" s="1"/>
  <c r="F112" i="7"/>
  <c r="E112" i="7"/>
  <c r="D112" i="7"/>
  <c r="J111" i="7"/>
  <c r="G111" i="7"/>
  <c r="G110" i="7"/>
  <c r="J110" i="7" s="1"/>
  <c r="G109" i="7"/>
  <c r="J109" i="7" s="1"/>
  <c r="G108" i="7"/>
  <c r="J108" i="7" s="1"/>
  <c r="G107" i="7"/>
  <c r="J107" i="7" s="1"/>
  <c r="G106" i="7"/>
  <c r="J106" i="7" s="1"/>
  <c r="J105" i="7"/>
  <c r="G105" i="7"/>
  <c r="G104" i="7"/>
  <c r="J104" i="7" s="1"/>
  <c r="J103" i="7"/>
  <c r="G103" i="7"/>
  <c r="J102" i="7"/>
  <c r="G102" i="7"/>
  <c r="J101" i="7"/>
  <c r="G101" i="7"/>
  <c r="G100" i="7"/>
  <c r="J100" i="7" s="1"/>
  <c r="G99" i="7"/>
  <c r="J99" i="7" s="1"/>
  <c r="G98" i="7"/>
  <c r="J98" i="7" s="1"/>
  <c r="G97" i="7"/>
  <c r="J97" i="7" s="1"/>
  <c r="G96" i="7"/>
  <c r="J96" i="7" s="1"/>
  <c r="J95" i="7"/>
  <c r="G95" i="7"/>
  <c r="G94" i="7"/>
  <c r="J94" i="7" s="1"/>
  <c r="J93" i="7"/>
  <c r="G93" i="7"/>
  <c r="J92" i="7"/>
  <c r="G92" i="7"/>
  <c r="J91" i="7"/>
  <c r="G91" i="7"/>
  <c r="G90" i="7"/>
  <c r="J90" i="7" s="1"/>
  <c r="G89" i="7"/>
  <c r="J89" i="7" s="1"/>
  <c r="G88" i="7"/>
  <c r="J88" i="7" s="1"/>
  <c r="G87" i="7"/>
  <c r="J87" i="7" s="1"/>
  <c r="G86" i="7"/>
  <c r="J86" i="7" s="1"/>
  <c r="J85" i="7"/>
  <c r="G85" i="7"/>
  <c r="G84" i="7"/>
  <c r="J84" i="7" s="1"/>
  <c r="J83" i="7"/>
  <c r="G83" i="7"/>
  <c r="J82" i="7"/>
  <c r="G82" i="7"/>
  <c r="J81" i="7"/>
  <c r="G81" i="7"/>
  <c r="G80" i="7"/>
  <c r="J80" i="7" s="1"/>
  <c r="G79" i="7"/>
  <c r="J79" i="7" s="1"/>
  <c r="G78" i="7"/>
  <c r="J78" i="7" s="1"/>
  <c r="G77" i="7"/>
  <c r="J77" i="7" s="1"/>
  <c r="G76" i="7"/>
  <c r="J76" i="7" s="1"/>
  <c r="J75" i="7"/>
  <c r="G75" i="7"/>
  <c r="G74" i="7"/>
  <c r="J74" i="7" s="1"/>
  <c r="J73" i="7"/>
  <c r="G73" i="7"/>
  <c r="J72" i="7"/>
  <c r="G72" i="7"/>
  <c r="J71" i="7"/>
  <c r="G71" i="7"/>
  <c r="G70" i="7"/>
  <c r="J70" i="7" s="1"/>
  <c r="G69" i="7"/>
  <c r="J69" i="7" s="1"/>
  <c r="G68" i="7"/>
  <c r="J68" i="7" s="1"/>
  <c r="G67" i="7"/>
  <c r="J67" i="7" s="1"/>
  <c r="G66" i="7"/>
  <c r="J66" i="7" s="1"/>
  <c r="J65" i="7"/>
  <c r="G65" i="7"/>
  <c r="G64" i="7"/>
  <c r="J64" i="7" s="1"/>
  <c r="J63" i="7"/>
  <c r="G63" i="7"/>
  <c r="J62" i="7"/>
  <c r="G62" i="7"/>
  <c r="J61" i="7"/>
  <c r="G61" i="7"/>
  <c r="G60" i="7"/>
  <c r="J60" i="7" s="1"/>
  <c r="G59" i="7"/>
  <c r="J59" i="7" s="1"/>
  <c r="G58" i="7"/>
  <c r="J58" i="7" s="1"/>
  <c r="G57" i="7"/>
  <c r="J57" i="7" s="1"/>
  <c r="G56" i="7"/>
  <c r="J56" i="7" s="1"/>
  <c r="J55" i="7"/>
  <c r="G55" i="7"/>
  <c r="G54" i="7"/>
  <c r="J54" i="7" s="1"/>
  <c r="J53" i="7"/>
  <c r="G53" i="7"/>
  <c r="J52" i="7"/>
  <c r="G52" i="7"/>
  <c r="J51" i="7"/>
  <c r="G51" i="7"/>
  <c r="G50" i="7"/>
  <c r="J50" i="7" s="1"/>
  <c r="G49" i="7"/>
  <c r="J49" i="7" s="1"/>
  <c r="G48" i="7"/>
  <c r="J48" i="7" s="1"/>
  <c r="G47" i="7"/>
  <c r="J47" i="7" s="1"/>
  <c r="G46" i="7"/>
  <c r="J46" i="7" s="1"/>
  <c r="J45" i="7"/>
  <c r="G45" i="7"/>
  <c r="G44" i="7"/>
  <c r="J44" i="7" s="1"/>
  <c r="J43" i="7"/>
  <c r="G43" i="7"/>
  <c r="J42" i="7"/>
  <c r="G42" i="7"/>
  <c r="J41" i="7"/>
  <c r="G41" i="7"/>
  <c r="G40" i="7"/>
  <c r="J40" i="7" s="1"/>
  <c r="G39" i="7"/>
  <c r="J39" i="7" s="1"/>
  <c r="G38" i="7"/>
  <c r="J38" i="7" s="1"/>
  <c r="G37" i="7"/>
  <c r="J37" i="7" s="1"/>
  <c r="G36" i="7"/>
  <c r="J36" i="7" s="1"/>
  <c r="J35" i="7"/>
  <c r="G35" i="7"/>
  <c r="G34" i="7"/>
  <c r="J34" i="7" s="1"/>
  <c r="J33" i="7"/>
  <c r="G33" i="7"/>
  <c r="J32" i="7"/>
  <c r="G32" i="7"/>
  <c r="J31" i="7"/>
  <c r="G31" i="7"/>
  <c r="G30" i="7"/>
  <c r="J30" i="7" s="1"/>
  <c r="G29" i="7"/>
  <c r="J29" i="7" s="1"/>
  <c r="G28" i="7"/>
  <c r="J28" i="7" s="1"/>
  <c r="G27" i="7"/>
  <c r="J27" i="7" s="1"/>
  <c r="G26" i="7"/>
  <c r="J26" i="7" s="1"/>
  <c r="J25" i="7"/>
  <c r="G25" i="7"/>
  <c r="G24" i="7"/>
  <c r="J24" i="7" s="1"/>
  <c r="J23" i="7"/>
  <c r="G23" i="7"/>
  <c r="J22" i="7"/>
  <c r="G22" i="7"/>
  <c r="J21" i="7"/>
  <c r="G21" i="7"/>
  <c r="G20" i="7"/>
  <c r="J20" i="7" s="1"/>
  <c r="G19" i="7"/>
  <c r="J19" i="7" s="1"/>
  <c r="G18" i="7"/>
  <c r="J18" i="7" s="1"/>
  <c r="G17" i="7"/>
  <c r="J17" i="7" s="1"/>
  <c r="G16" i="7"/>
  <c r="J16" i="7" s="1"/>
  <c r="J15" i="7"/>
  <c r="G15" i="7"/>
  <c r="G14" i="7"/>
  <c r="J14" i="7" s="1"/>
  <c r="J13" i="7"/>
  <c r="G13" i="7"/>
  <c r="J12" i="7"/>
  <c r="G12" i="7"/>
  <c r="J11" i="7"/>
  <c r="G11" i="7"/>
  <c r="G10" i="7"/>
  <c r="J10" i="7" s="1"/>
  <c r="G9" i="7"/>
  <c r="J9" i="7" s="1"/>
  <c r="G8" i="7"/>
  <c r="J8" i="7" s="1"/>
  <c r="G7" i="7"/>
  <c r="J7" i="7" s="1"/>
  <c r="G6" i="7"/>
  <c r="J6" i="7" s="1"/>
  <c r="J5" i="7"/>
  <c r="G5" i="7"/>
  <c r="G4" i="7"/>
  <c r="J4" i="7" s="1"/>
  <c r="J3" i="7"/>
  <c r="G3" i="7"/>
  <c r="I112" i="6"/>
  <c r="H112" i="6"/>
  <c r="F112" i="6"/>
  <c r="E112" i="6"/>
  <c r="D112" i="6"/>
  <c r="G112" i="6" s="1"/>
  <c r="J112" i="6" s="1"/>
  <c r="G111" i="6"/>
  <c r="J111" i="6" s="1"/>
  <c r="G110" i="6"/>
  <c r="J110" i="6" s="1"/>
  <c r="G109" i="6"/>
  <c r="J109" i="6" s="1"/>
  <c r="G108" i="6"/>
  <c r="J108" i="6" s="1"/>
  <c r="G107" i="6"/>
  <c r="J107" i="6" s="1"/>
  <c r="G106" i="6"/>
  <c r="J106" i="6" s="1"/>
  <c r="J105" i="6"/>
  <c r="G105" i="6"/>
  <c r="G104" i="6"/>
  <c r="J104" i="6" s="1"/>
  <c r="J103" i="6"/>
  <c r="G103" i="6"/>
  <c r="G102" i="6"/>
  <c r="J102" i="6" s="1"/>
  <c r="G101" i="6"/>
  <c r="J101" i="6" s="1"/>
  <c r="G100" i="6"/>
  <c r="J100" i="6" s="1"/>
  <c r="G99" i="6"/>
  <c r="J99" i="6" s="1"/>
  <c r="G98" i="6"/>
  <c r="J98" i="6" s="1"/>
  <c r="G97" i="6"/>
  <c r="J97" i="6" s="1"/>
  <c r="G96" i="6"/>
  <c r="J96" i="6" s="1"/>
  <c r="J95" i="6"/>
  <c r="G95" i="6"/>
  <c r="G94" i="6"/>
  <c r="J94" i="6" s="1"/>
  <c r="J93" i="6"/>
  <c r="G93" i="6"/>
  <c r="G92" i="6"/>
  <c r="J92" i="6" s="1"/>
  <c r="G91" i="6"/>
  <c r="J91" i="6" s="1"/>
  <c r="G90" i="6"/>
  <c r="J90" i="6" s="1"/>
  <c r="G89" i="6"/>
  <c r="J89" i="6" s="1"/>
  <c r="G88" i="6"/>
  <c r="J88" i="6" s="1"/>
  <c r="G87" i="6"/>
  <c r="J87" i="6" s="1"/>
  <c r="G86" i="6"/>
  <c r="J86" i="6" s="1"/>
  <c r="J85" i="6"/>
  <c r="G85" i="6"/>
  <c r="G84" i="6"/>
  <c r="J84" i="6" s="1"/>
  <c r="J83" i="6"/>
  <c r="G83" i="6"/>
  <c r="G82" i="6"/>
  <c r="J82" i="6" s="1"/>
  <c r="G81" i="6"/>
  <c r="J81" i="6" s="1"/>
  <c r="G80" i="6"/>
  <c r="J80" i="6" s="1"/>
  <c r="G79" i="6"/>
  <c r="J79" i="6" s="1"/>
  <c r="G78" i="6"/>
  <c r="J78" i="6" s="1"/>
  <c r="G77" i="6"/>
  <c r="J77" i="6" s="1"/>
  <c r="G76" i="6"/>
  <c r="J76" i="6" s="1"/>
  <c r="J75" i="6"/>
  <c r="G75" i="6"/>
  <c r="J74" i="6"/>
  <c r="G74" i="6"/>
  <c r="J73" i="6"/>
  <c r="G73" i="6"/>
  <c r="G72" i="6"/>
  <c r="J72" i="6" s="1"/>
  <c r="G71" i="6"/>
  <c r="J71" i="6" s="1"/>
  <c r="G70" i="6"/>
  <c r="J70" i="6" s="1"/>
  <c r="G69" i="6"/>
  <c r="J69" i="6" s="1"/>
  <c r="G68" i="6"/>
  <c r="J68" i="6" s="1"/>
  <c r="G67" i="6"/>
  <c r="J67" i="6" s="1"/>
  <c r="G66" i="6"/>
  <c r="J66" i="6" s="1"/>
  <c r="J65" i="6"/>
  <c r="G65" i="6"/>
  <c r="J64" i="6"/>
  <c r="G64" i="6"/>
  <c r="J63" i="6"/>
  <c r="G63" i="6"/>
  <c r="G62" i="6"/>
  <c r="J62" i="6" s="1"/>
  <c r="G61" i="6"/>
  <c r="J61" i="6" s="1"/>
  <c r="G60" i="6"/>
  <c r="J60" i="6" s="1"/>
  <c r="G59" i="6"/>
  <c r="J59" i="6" s="1"/>
  <c r="G58" i="6"/>
  <c r="J58" i="6" s="1"/>
  <c r="G57" i="6"/>
  <c r="J57" i="6" s="1"/>
  <c r="G56" i="6"/>
  <c r="J56" i="6" s="1"/>
  <c r="J55" i="6"/>
  <c r="G55" i="6"/>
  <c r="J54" i="6"/>
  <c r="G54" i="6"/>
  <c r="J53" i="6"/>
  <c r="G53" i="6"/>
  <c r="G52" i="6"/>
  <c r="J52" i="6" s="1"/>
  <c r="G51" i="6"/>
  <c r="J51" i="6" s="1"/>
  <c r="G50" i="6"/>
  <c r="J50" i="6" s="1"/>
  <c r="G49" i="6"/>
  <c r="J49" i="6" s="1"/>
  <c r="G48" i="6"/>
  <c r="J48" i="6" s="1"/>
  <c r="G47" i="6"/>
  <c r="J47" i="6" s="1"/>
  <c r="G46" i="6"/>
  <c r="J46" i="6" s="1"/>
  <c r="J45" i="6"/>
  <c r="G45" i="6"/>
  <c r="J44" i="6"/>
  <c r="G44" i="6"/>
  <c r="J43" i="6"/>
  <c r="G43" i="6"/>
  <c r="G42" i="6"/>
  <c r="J42" i="6" s="1"/>
  <c r="G41" i="6"/>
  <c r="J41" i="6" s="1"/>
  <c r="G40" i="6"/>
  <c r="J40" i="6" s="1"/>
  <c r="G39" i="6"/>
  <c r="J39" i="6" s="1"/>
  <c r="G38" i="6"/>
  <c r="J38" i="6" s="1"/>
  <c r="G37" i="6"/>
  <c r="J37" i="6" s="1"/>
  <c r="G36" i="6"/>
  <c r="J36" i="6" s="1"/>
  <c r="J35" i="6"/>
  <c r="G35" i="6"/>
  <c r="J34" i="6"/>
  <c r="G34" i="6"/>
  <c r="J33" i="6"/>
  <c r="G33" i="6"/>
  <c r="G32" i="6"/>
  <c r="J32" i="6" s="1"/>
  <c r="G31" i="6"/>
  <c r="J31" i="6" s="1"/>
  <c r="G30" i="6"/>
  <c r="J30" i="6" s="1"/>
  <c r="G29" i="6"/>
  <c r="J29" i="6" s="1"/>
  <c r="G28" i="6"/>
  <c r="J28" i="6" s="1"/>
  <c r="G27" i="6"/>
  <c r="J27" i="6" s="1"/>
  <c r="G26" i="6"/>
  <c r="J26" i="6" s="1"/>
  <c r="J25" i="6"/>
  <c r="G25" i="6"/>
  <c r="J24" i="6"/>
  <c r="G24" i="6"/>
  <c r="J23" i="6"/>
  <c r="G23" i="6"/>
  <c r="G22" i="6"/>
  <c r="J22" i="6" s="1"/>
  <c r="G21" i="6"/>
  <c r="J21" i="6" s="1"/>
  <c r="G20" i="6"/>
  <c r="J20" i="6" s="1"/>
  <c r="G19" i="6"/>
  <c r="J19" i="6" s="1"/>
  <c r="G18" i="6"/>
  <c r="J18" i="6" s="1"/>
  <c r="G17" i="6"/>
  <c r="J17" i="6" s="1"/>
  <c r="G16" i="6"/>
  <c r="J16" i="6" s="1"/>
  <c r="J15" i="6"/>
  <c r="G15" i="6"/>
  <c r="J14" i="6"/>
  <c r="G14" i="6"/>
  <c r="J13" i="6"/>
  <c r="G13" i="6"/>
  <c r="G12" i="6"/>
  <c r="J12" i="6" s="1"/>
  <c r="G11" i="6"/>
  <c r="J11" i="6" s="1"/>
  <c r="G10" i="6"/>
  <c r="J10" i="6" s="1"/>
  <c r="G9" i="6"/>
  <c r="J9" i="6" s="1"/>
  <c r="G8" i="6"/>
  <c r="J8" i="6" s="1"/>
  <c r="G7" i="6"/>
  <c r="J7" i="6" s="1"/>
  <c r="G6" i="6"/>
  <c r="J6" i="6" s="1"/>
  <c r="J5" i="6"/>
  <c r="G5" i="6"/>
  <c r="J4" i="6"/>
  <c r="G4" i="6"/>
  <c r="J3" i="6"/>
  <c r="G3" i="6"/>
  <c r="I112" i="5"/>
  <c r="H112" i="5"/>
  <c r="F112" i="5"/>
  <c r="E112" i="5"/>
  <c r="D112" i="5"/>
  <c r="G111" i="5"/>
  <c r="J111" i="5" s="1"/>
  <c r="J110" i="5"/>
  <c r="G110" i="5"/>
  <c r="G109" i="5"/>
  <c r="J109" i="5" s="1"/>
  <c r="G108" i="5"/>
  <c r="J108" i="5" s="1"/>
  <c r="G107" i="5"/>
  <c r="J107" i="5" s="1"/>
  <c r="G106" i="5"/>
  <c r="J106" i="5" s="1"/>
  <c r="J105" i="5"/>
  <c r="G105" i="5"/>
  <c r="G104" i="5"/>
  <c r="J104" i="5" s="1"/>
  <c r="G103" i="5"/>
  <c r="J103" i="5" s="1"/>
  <c r="G102" i="5"/>
  <c r="J102" i="5" s="1"/>
  <c r="G101" i="5"/>
  <c r="J101" i="5" s="1"/>
  <c r="J100" i="5"/>
  <c r="G100" i="5"/>
  <c r="G99" i="5"/>
  <c r="J99" i="5" s="1"/>
  <c r="G98" i="5"/>
  <c r="J98" i="5" s="1"/>
  <c r="G97" i="5"/>
  <c r="J97" i="5" s="1"/>
  <c r="G96" i="5"/>
  <c r="J96" i="5" s="1"/>
  <c r="J95" i="5"/>
  <c r="G95" i="5"/>
  <c r="G94" i="5"/>
  <c r="J94" i="5" s="1"/>
  <c r="G93" i="5"/>
  <c r="J93" i="5" s="1"/>
  <c r="G92" i="5"/>
  <c r="J92" i="5" s="1"/>
  <c r="G91" i="5"/>
  <c r="J91" i="5" s="1"/>
  <c r="J90" i="5"/>
  <c r="G90" i="5"/>
  <c r="G89" i="5"/>
  <c r="J89" i="5" s="1"/>
  <c r="G88" i="5"/>
  <c r="J88" i="5" s="1"/>
  <c r="G87" i="5"/>
  <c r="J87" i="5" s="1"/>
  <c r="G86" i="5"/>
  <c r="J86" i="5" s="1"/>
  <c r="J85" i="5"/>
  <c r="G85" i="5"/>
  <c r="G84" i="5"/>
  <c r="J84" i="5" s="1"/>
  <c r="G83" i="5"/>
  <c r="J83" i="5" s="1"/>
  <c r="G82" i="5"/>
  <c r="J82" i="5" s="1"/>
  <c r="G81" i="5"/>
  <c r="J81" i="5" s="1"/>
  <c r="J80" i="5"/>
  <c r="G80" i="5"/>
  <c r="G79" i="5"/>
  <c r="J79" i="5" s="1"/>
  <c r="G78" i="5"/>
  <c r="J78" i="5" s="1"/>
  <c r="G77" i="5"/>
  <c r="J77" i="5" s="1"/>
  <c r="G76" i="5"/>
  <c r="J76" i="5" s="1"/>
  <c r="J75" i="5"/>
  <c r="G75" i="5"/>
  <c r="G74" i="5"/>
  <c r="J74" i="5" s="1"/>
  <c r="G73" i="5"/>
  <c r="J73" i="5" s="1"/>
  <c r="G72" i="5"/>
  <c r="J72" i="5" s="1"/>
  <c r="G71" i="5"/>
  <c r="J71" i="5" s="1"/>
  <c r="J70" i="5"/>
  <c r="G70" i="5"/>
  <c r="G69" i="5"/>
  <c r="J69" i="5" s="1"/>
  <c r="G68" i="5"/>
  <c r="J68" i="5" s="1"/>
  <c r="G67" i="5"/>
  <c r="J67" i="5" s="1"/>
  <c r="G66" i="5"/>
  <c r="J66" i="5" s="1"/>
  <c r="J65" i="5"/>
  <c r="G65" i="5"/>
  <c r="G64" i="5"/>
  <c r="J64" i="5" s="1"/>
  <c r="G63" i="5"/>
  <c r="J63" i="5" s="1"/>
  <c r="G62" i="5"/>
  <c r="J62" i="5" s="1"/>
  <c r="G61" i="5"/>
  <c r="J61" i="5" s="1"/>
  <c r="J60" i="5"/>
  <c r="G60" i="5"/>
  <c r="G59" i="5"/>
  <c r="J59" i="5" s="1"/>
  <c r="G58" i="5"/>
  <c r="J58" i="5" s="1"/>
  <c r="G57" i="5"/>
  <c r="J57" i="5" s="1"/>
  <c r="G56" i="5"/>
  <c r="J56" i="5" s="1"/>
  <c r="J55" i="5"/>
  <c r="G55" i="5"/>
  <c r="G54" i="5"/>
  <c r="J54" i="5" s="1"/>
  <c r="G53" i="5"/>
  <c r="J53" i="5" s="1"/>
  <c r="G52" i="5"/>
  <c r="J52" i="5" s="1"/>
  <c r="G51" i="5"/>
  <c r="J51" i="5" s="1"/>
  <c r="J50" i="5"/>
  <c r="G50" i="5"/>
  <c r="G49" i="5"/>
  <c r="J49" i="5" s="1"/>
  <c r="G48" i="5"/>
  <c r="J48" i="5" s="1"/>
  <c r="G47" i="5"/>
  <c r="J47" i="5" s="1"/>
  <c r="G46" i="5"/>
  <c r="J46" i="5" s="1"/>
  <c r="J45" i="5"/>
  <c r="G45" i="5"/>
  <c r="G44" i="5"/>
  <c r="J44" i="5" s="1"/>
  <c r="G43" i="5"/>
  <c r="J43" i="5" s="1"/>
  <c r="G42" i="5"/>
  <c r="J42" i="5" s="1"/>
  <c r="G41" i="5"/>
  <c r="J41" i="5" s="1"/>
  <c r="J40" i="5"/>
  <c r="G40" i="5"/>
  <c r="G39" i="5"/>
  <c r="J39" i="5" s="1"/>
  <c r="G38" i="5"/>
  <c r="J38" i="5" s="1"/>
  <c r="G37" i="5"/>
  <c r="J37" i="5" s="1"/>
  <c r="G36" i="5"/>
  <c r="J36" i="5" s="1"/>
  <c r="J35" i="5"/>
  <c r="G35" i="5"/>
  <c r="G34" i="5"/>
  <c r="J34" i="5" s="1"/>
  <c r="G33" i="5"/>
  <c r="J33" i="5" s="1"/>
  <c r="G32" i="5"/>
  <c r="J32" i="5" s="1"/>
  <c r="G31" i="5"/>
  <c r="J31" i="5" s="1"/>
  <c r="J30" i="5"/>
  <c r="G30" i="5"/>
  <c r="G29" i="5"/>
  <c r="J29" i="5" s="1"/>
  <c r="G28" i="5"/>
  <c r="J28" i="5" s="1"/>
  <c r="G27" i="5"/>
  <c r="J27" i="5" s="1"/>
  <c r="G26" i="5"/>
  <c r="J26" i="5" s="1"/>
  <c r="J25" i="5"/>
  <c r="G25" i="5"/>
  <c r="G24" i="5"/>
  <c r="J24" i="5" s="1"/>
  <c r="G23" i="5"/>
  <c r="J23" i="5" s="1"/>
  <c r="G22" i="5"/>
  <c r="J22" i="5" s="1"/>
  <c r="G21" i="5"/>
  <c r="J21" i="5" s="1"/>
  <c r="J20" i="5"/>
  <c r="G20" i="5"/>
  <c r="G19" i="5"/>
  <c r="J19" i="5" s="1"/>
  <c r="G18" i="5"/>
  <c r="J18" i="5" s="1"/>
  <c r="G17" i="5"/>
  <c r="J17" i="5" s="1"/>
  <c r="G16" i="5"/>
  <c r="J16" i="5" s="1"/>
  <c r="J15" i="5"/>
  <c r="G15" i="5"/>
  <c r="G14" i="5"/>
  <c r="J14" i="5" s="1"/>
  <c r="G13" i="5"/>
  <c r="J13" i="5" s="1"/>
  <c r="G12" i="5"/>
  <c r="J12" i="5" s="1"/>
  <c r="G11" i="5"/>
  <c r="J11" i="5" s="1"/>
  <c r="J10" i="5"/>
  <c r="G10" i="5"/>
  <c r="G9" i="5"/>
  <c r="J9" i="5" s="1"/>
  <c r="G8" i="5"/>
  <c r="J8" i="5" s="1"/>
  <c r="G7" i="5"/>
  <c r="J7" i="5" s="1"/>
  <c r="G6" i="5"/>
  <c r="J6" i="5" s="1"/>
  <c r="J5" i="5"/>
  <c r="G5" i="5"/>
  <c r="G4" i="5"/>
  <c r="J4" i="5" s="1"/>
  <c r="G3" i="5"/>
  <c r="J3" i="5" s="1"/>
  <c r="I112" i="4"/>
  <c r="H112" i="4"/>
  <c r="F112" i="4"/>
  <c r="E112" i="4"/>
  <c r="D112" i="4"/>
  <c r="G110" i="4"/>
  <c r="J110" i="4" s="1"/>
  <c r="G110" i="13" s="1"/>
  <c r="P110" i="13" s="1"/>
  <c r="G109" i="4"/>
  <c r="J109" i="4" s="1"/>
  <c r="G109" i="13" s="1"/>
  <c r="P109" i="13" s="1"/>
  <c r="G108" i="4"/>
  <c r="J108" i="4" s="1"/>
  <c r="G107" i="4"/>
  <c r="J107" i="4" s="1"/>
  <c r="G107" i="13" s="1"/>
  <c r="P107" i="13" s="1"/>
  <c r="G106" i="4"/>
  <c r="J106" i="4" s="1"/>
  <c r="G106" i="13" s="1"/>
  <c r="P106" i="13" s="1"/>
  <c r="G105" i="4"/>
  <c r="J105" i="4" s="1"/>
  <c r="G105" i="13" s="1"/>
  <c r="P105" i="13" s="1"/>
  <c r="G104" i="4"/>
  <c r="J104" i="4" s="1"/>
  <c r="G103" i="4"/>
  <c r="J103" i="4" s="1"/>
  <c r="G102" i="4"/>
  <c r="J102" i="4" s="1"/>
  <c r="G101" i="4"/>
  <c r="J101" i="4" s="1"/>
  <c r="G101" i="13" s="1"/>
  <c r="P101" i="13" s="1"/>
  <c r="G100" i="4"/>
  <c r="J100" i="4" s="1"/>
  <c r="G100" i="13" s="1"/>
  <c r="P100" i="13" s="1"/>
  <c r="G99" i="4"/>
  <c r="J99" i="4" s="1"/>
  <c r="G99" i="13" s="1"/>
  <c r="P99" i="13" s="1"/>
  <c r="G98" i="4"/>
  <c r="J98" i="4" s="1"/>
  <c r="G98" i="13" s="1"/>
  <c r="P98" i="13" s="1"/>
  <c r="G97" i="4"/>
  <c r="J97" i="4" s="1"/>
  <c r="G97" i="13" s="1"/>
  <c r="P97" i="13" s="1"/>
  <c r="G96" i="4"/>
  <c r="J96" i="4" s="1"/>
  <c r="G96" i="13" s="1"/>
  <c r="P96" i="13" s="1"/>
  <c r="G95" i="4"/>
  <c r="J95" i="4" s="1"/>
  <c r="G95" i="13" s="1"/>
  <c r="P95" i="13" s="1"/>
  <c r="G94" i="4"/>
  <c r="J94" i="4" s="1"/>
  <c r="G94" i="13" s="1"/>
  <c r="P94" i="13" s="1"/>
  <c r="G93" i="4"/>
  <c r="J93" i="4" s="1"/>
  <c r="G93" i="13" s="1"/>
  <c r="P93" i="13" s="1"/>
  <c r="G92" i="4"/>
  <c r="J92" i="4" s="1"/>
  <c r="G92" i="13" s="1"/>
  <c r="P92" i="13" s="1"/>
  <c r="G91" i="4"/>
  <c r="J91" i="4" s="1"/>
  <c r="G91" i="13" s="1"/>
  <c r="P91" i="13" s="1"/>
  <c r="G90" i="4"/>
  <c r="J90" i="4" s="1"/>
  <c r="G90" i="13" s="1"/>
  <c r="P90" i="13" s="1"/>
  <c r="G89" i="4"/>
  <c r="J89" i="4" s="1"/>
  <c r="G89" i="13" s="1"/>
  <c r="P89" i="13" s="1"/>
  <c r="G88" i="4"/>
  <c r="J88" i="4" s="1"/>
  <c r="G88" i="13" s="1"/>
  <c r="P88" i="13" s="1"/>
  <c r="G87" i="4"/>
  <c r="J87" i="4" s="1"/>
  <c r="G87" i="13" s="1"/>
  <c r="P87" i="13" s="1"/>
  <c r="G86" i="4"/>
  <c r="J86" i="4" s="1"/>
  <c r="G85" i="4"/>
  <c r="J85" i="4" s="1"/>
  <c r="G85" i="13" s="1"/>
  <c r="P85" i="13" s="1"/>
  <c r="G84" i="4"/>
  <c r="J84" i="4" s="1"/>
  <c r="G83" i="4"/>
  <c r="J83" i="4" s="1"/>
  <c r="G83" i="13" s="1"/>
  <c r="P83" i="13" s="1"/>
  <c r="G82" i="4"/>
  <c r="J82" i="4" s="1"/>
  <c r="G82" i="13" s="1"/>
  <c r="P82" i="13" s="1"/>
  <c r="G81" i="4"/>
  <c r="J81" i="4" s="1"/>
  <c r="G81" i="13" s="1"/>
  <c r="P81" i="13" s="1"/>
  <c r="G80" i="4"/>
  <c r="J80" i="4" s="1"/>
  <c r="G80" i="13" s="1"/>
  <c r="P80" i="13" s="1"/>
  <c r="G79" i="4"/>
  <c r="J79" i="4" s="1"/>
  <c r="G79" i="13" s="1"/>
  <c r="P79" i="13" s="1"/>
  <c r="G78" i="4"/>
  <c r="J78" i="4" s="1"/>
  <c r="G78" i="13" s="1"/>
  <c r="P78" i="13" s="1"/>
  <c r="G77" i="4"/>
  <c r="J77" i="4" s="1"/>
  <c r="G77" i="13" s="1"/>
  <c r="P77" i="13" s="1"/>
  <c r="G76" i="4"/>
  <c r="J76" i="4" s="1"/>
  <c r="G76" i="13" s="1"/>
  <c r="P76" i="13" s="1"/>
  <c r="G75" i="4"/>
  <c r="J75" i="4" s="1"/>
  <c r="G75" i="13" s="1"/>
  <c r="P75" i="13" s="1"/>
  <c r="G74" i="4"/>
  <c r="J74" i="4" s="1"/>
  <c r="G74" i="13" s="1"/>
  <c r="P74" i="13" s="1"/>
  <c r="G73" i="4"/>
  <c r="J73" i="4" s="1"/>
  <c r="G73" i="13" s="1"/>
  <c r="P73" i="13" s="1"/>
  <c r="G72" i="4"/>
  <c r="J72" i="4" s="1"/>
  <c r="G72" i="13" s="1"/>
  <c r="P72" i="13" s="1"/>
  <c r="G71" i="4"/>
  <c r="J71" i="4" s="1"/>
  <c r="G71" i="13" s="1"/>
  <c r="P71" i="13" s="1"/>
  <c r="G70" i="4"/>
  <c r="J70" i="4" s="1"/>
  <c r="G70" i="13" s="1"/>
  <c r="P70" i="13" s="1"/>
  <c r="G69" i="4"/>
  <c r="J69" i="4" s="1"/>
  <c r="G69" i="13" s="1"/>
  <c r="P69" i="13" s="1"/>
  <c r="G68" i="4"/>
  <c r="J68" i="4" s="1"/>
  <c r="G68" i="13" s="1"/>
  <c r="P68" i="13" s="1"/>
  <c r="G67" i="4"/>
  <c r="J67" i="4" s="1"/>
  <c r="G67" i="13" s="1"/>
  <c r="P67" i="13" s="1"/>
  <c r="G66" i="4"/>
  <c r="J66" i="4" s="1"/>
  <c r="G66" i="13" s="1"/>
  <c r="P66" i="13" s="1"/>
  <c r="G65" i="4"/>
  <c r="J65" i="4" s="1"/>
  <c r="G65" i="13" s="1"/>
  <c r="P65" i="13" s="1"/>
  <c r="G64" i="4"/>
  <c r="J64" i="4" s="1"/>
  <c r="G64" i="13" s="1"/>
  <c r="P64" i="13" s="1"/>
  <c r="G63" i="4"/>
  <c r="J63" i="4" s="1"/>
  <c r="G63" i="13" s="1"/>
  <c r="P63" i="13" s="1"/>
  <c r="G62" i="4"/>
  <c r="J62" i="4" s="1"/>
  <c r="G62" i="13" s="1"/>
  <c r="P62" i="13" s="1"/>
  <c r="G61" i="4"/>
  <c r="J61" i="4" s="1"/>
  <c r="G61" i="13" s="1"/>
  <c r="P61" i="13" s="1"/>
  <c r="G60" i="4"/>
  <c r="J60" i="4" s="1"/>
  <c r="G60" i="13" s="1"/>
  <c r="P60" i="13" s="1"/>
  <c r="G59" i="4"/>
  <c r="J59" i="4" s="1"/>
  <c r="G59" i="13" s="1"/>
  <c r="P59" i="13" s="1"/>
  <c r="G58" i="4"/>
  <c r="J58" i="4" s="1"/>
  <c r="G58" i="13" s="1"/>
  <c r="P58" i="13" s="1"/>
  <c r="G57" i="4"/>
  <c r="J57" i="4" s="1"/>
  <c r="G57" i="13" s="1"/>
  <c r="P57" i="13" s="1"/>
  <c r="G56" i="4"/>
  <c r="J56" i="4" s="1"/>
  <c r="G56" i="13" s="1"/>
  <c r="P56" i="13" s="1"/>
  <c r="G55" i="4"/>
  <c r="J55" i="4" s="1"/>
  <c r="G55" i="13" s="1"/>
  <c r="P55" i="13" s="1"/>
  <c r="G54" i="4"/>
  <c r="J54" i="4" s="1"/>
  <c r="G54" i="13" s="1"/>
  <c r="P54" i="13" s="1"/>
  <c r="G53" i="4"/>
  <c r="J53" i="4" s="1"/>
  <c r="G53" i="13" s="1"/>
  <c r="P53" i="13" s="1"/>
  <c r="G52" i="4"/>
  <c r="J52" i="4" s="1"/>
  <c r="G52" i="13" s="1"/>
  <c r="P52" i="13" s="1"/>
  <c r="G51" i="4"/>
  <c r="J51" i="4" s="1"/>
  <c r="G51" i="13" s="1"/>
  <c r="P51" i="13" s="1"/>
  <c r="G50" i="4"/>
  <c r="J50" i="4" s="1"/>
  <c r="G50" i="13" s="1"/>
  <c r="P50" i="13" s="1"/>
  <c r="G49" i="4"/>
  <c r="J49" i="4" s="1"/>
  <c r="G49" i="13" s="1"/>
  <c r="P49" i="13" s="1"/>
  <c r="G48" i="4"/>
  <c r="J48" i="4" s="1"/>
  <c r="G48" i="13" s="1"/>
  <c r="P48" i="13" s="1"/>
  <c r="G47" i="4"/>
  <c r="J47" i="4" s="1"/>
  <c r="G47" i="13" s="1"/>
  <c r="P47" i="13" s="1"/>
  <c r="G46" i="4"/>
  <c r="J46" i="4" s="1"/>
  <c r="G46" i="13" s="1"/>
  <c r="P46" i="13" s="1"/>
  <c r="G45" i="4"/>
  <c r="J45" i="4" s="1"/>
  <c r="G45" i="13" s="1"/>
  <c r="P45" i="13" s="1"/>
  <c r="G44" i="4"/>
  <c r="J44" i="4" s="1"/>
  <c r="G44" i="13" s="1"/>
  <c r="P44" i="13" s="1"/>
  <c r="G43" i="4"/>
  <c r="J43" i="4" s="1"/>
  <c r="G42" i="4"/>
  <c r="J42" i="4" s="1"/>
  <c r="G42" i="13" s="1"/>
  <c r="P42" i="13" s="1"/>
  <c r="G41" i="4"/>
  <c r="J41" i="4" s="1"/>
  <c r="G41" i="13" s="1"/>
  <c r="P41" i="13" s="1"/>
  <c r="G40" i="4"/>
  <c r="J40" i="4" s="1"/>
  <c r="G40" i="13" s="1"/>
  <c r="P40" i="13" s="1"/>
  <c r="G39" i="4"/>
  <c r="J39" i="4" s="1"/>
  <c r="G39" i="13" s="1"/>
  <c r="P39" i="13" s="1"/>
  <c r="G38" i="4"/>
  <c r="J38" i="4" s="1"/>
  <c r="G38" i="13" s="1"/>
  <c r="P38" i="13" s="1"/>
  <c r="G37" i="4"/>
  <c r="J37" i="4" s="1"/>
  <c r="G36" i="4"/>
  <c r="J36" i="4" s="1"/>
  <c r="G36" i="13" s="1"/>
  <c r="P36" i="13" s="1"/>
  <c r="J35" i="4"/>
  <c r="G35" i="13" s="1"/>
  <c r="P35" i="13" s="1"/>
  <c r="G35" i="4"/>
  <c r="G34" i="4"/>
  <c r="J34" i="4" s="1"/>
  <c r="G33" i="4"/>
  <c r="J33" i="4" s="1"/>
  <c r="G33" i="13" s="1"/>
  <c r="P33" i="13" s="1"/>
  <c r="G32" i="4"/>
  <c r="J32" i="4" s="1"/>
  <c r="G32" i="13" s="1"/>
  <c r="P32" i="13" s="1"/>
  <c r="G31" i="4"/>
  <c r="J31" i="4" s="1"/>
  <c r="G31" i="13" s="1"/>
  <c r="P31" i="13" s="1"/>
  <c r="G30" i="4"/>
  <c r="J30" i="4" s="1"/>
  <c r="G30" i="13" s="1"/>
  <c r="P30" i="13" s="1"/>
  <c r="G29" i="4"/>
  <c r="J29" i="4" s="1"/>
  <c r="G29" i="13" s="1"/>
  <c r="P29" i="13" s="1"/>
  <c r="G28" i="4"/>
  <c r="J28" i="4" s="1"/>
  <c r="G27" i="4"/>
  <c r="J27" i="4" s="1"/>
  <c r="G26" i="4"/>
  <c r="J26" i="4" s="1"/>
  <c r="G25" i="4"/>
  <c r="J25" i="4" s="1"/>
  <c r="G25" i="13" s="1"/>
  <c r="P25" i="13" s="1"/>
  <c r="G24" i="4"/>
  <c r="J24" i="4" s="1"/>
  <c r="G24" i="13" s="1"/>
  <c r="P24" i="13" s="1"/>
  <c r="G23" i="4"/>
  <c r="J23" i="4" s="1"/>
  <c r="G23" i="13" s="1"/>
  <c r="P23" i="13" s="1"/>
  <c r="G22" i="4"/>
  <c r="J22" i="4" s="1"/>
  <c r="G22" i="13" s="1"/>
  <c r="P22" i="13" s="1"/>
  <c r="G21" i="4"/>
  <c r="J21" i="4" s="1"/>
  <c r="G21" i="13" s="1"/>
  <c r="P21" i="13" s="1"/>
  <c r="G20" i="4"/>
  <c r="J20" i="4" s="1"/>
  <c r="G20" i="13" s="1"/>
  <c r="P20" i="13" s="1"/>
  <c r="G19" i="4"/>
  <c r="J19" i="4" s="1"/>
  <c r="G19" i="13" s="1"/>
  <c r="P19" i="13" s="1"/>
  <c r="G18" i="4"/>
  <c r="J18" i="4" s="1"/>
  <c r="G18" i="13" s="1"/>
  <c r="P18" i="13" s="1"/>
  <c r="G17" i="4"/>
  <c r="J17" i="4" s="1"/>
  <c r="G17" i="13" s="1"/>
  <c r="P17" i="13" s="1"/>
  <c r="G16" i="4"/>
  <c r="J16" i="4" s="1"/>
  <c r="G16" i="13" s="1"/>
  <c r="P16" i="13" s="1"/>
  <c r="G15" i="4"/>
  <c r="J15" i="4" s="1"/>
  <c r="G15" i="13" s="1"/>
  <c r="P15" i="13" s="1"/>
  <c r="G14" i="4"/>
  <c r="J14" i="4" s="1"/>
  <c r="G14" i="13" s="1"/>
  <c r="P14" i="13" s="1"/>
  <c r="G13" i="4"/>
  <c r="J13" i="4" s="1"/>
  <c r="G13" i="13" s="1"/>
  <c r="P13" i="13" s="1"/>
  <c r="G12" i="4"/>
  <c r="J12" i="4" s="1"/>
  <c r="G12" i="13" s="1"/>
  <c r="P12" i="13" s="1"/>
  <c r="G11" i="4"/>
  <c r="J11" i="4" s="1"/>
  <c r="G11" i="13" s="1"/>
  <c r="P11" i="13" s="1"/>
  <c r="G10" i="4"/>
  <c r="J10" i="4" s="1"/>
  <c r="G10" i="13" s="1"/>
  <c r="P10" i="13" s="1"/>
  <c r="G9" i="4"/>
  <c r="J9" i="4" s="1"/>
  <c r="G9" i="13" s="1"/>
  <c r="P9" i="13" s="1"/>
  <c r="G8" i="4"/>
  <c r="J8" i="4" s="1"/>
  <c r="G8" i="13" s="1"/>
  <c r="P8" i="13" s="1"/>
  <c r="G7" i="4"/>
  <c r="J7" i="4" s="1"/>
  <c r="G7" i="13" s="1"/>
  <c r="P7" i="13" s="1"/>
  <c r="G6" i="4"/>
  <c r="J6" i="4" s="1"/>
  <c r="G6" i="13" s="1"/>
  <c r="P6" i="13" s="1"/>
  <c r="G5" i="4"/>
  <c r="J5" i="4" s="1"/>
  <c r="G5" i="13" s="1"/>
  <c r="P5" i="13" s="1"/>
  <c r="G4" i="4"/>
  <c r="J4" i="4" s="1"/>
  <c r="G4" i="13" s="1"/>
  <c r="P4" i="13" s="1"/>
  <c r="G3" i="4"/>
  <c r="J3" i="4" s="1"/>
  <c r="G3" i="13" s="1"/>
  <c r="P3" i="13" s="1"/>
  <c r="I112" i="3"/>
  <c r="H112" i="3"/>
  <c r="F112" i="3"/>
  <c r="E112" i="3"/>
  <c r="D112" i="3"/>
  <c r="G111" i="3"/>
  <c r="G110" i="3"/>
  <c r="J110" i="3" s="1"/>
  <c r="F110" i="13" s="1"/>
  <c r="G109" i="3"/>
  <c r="J109" i="3" s="1"/>
  <c r="F109" i="13" s="1"/>
  <c r="G108" i="3"/>
  <c r="J108" i="3" s="1"/>
  <c r="F108" i="13" s="1"/>
  <c r="G107" i="3"/>
  <c r="J107" i="3" s="1"/>
  <c r="F107" i="13" s="1"/>
  <c r="G106" i="3"/>
  <c r="J106" i="3" s="1"/>
  <c r="F106" i="13" s="1"/>
  <c r="G105" i="3"/>
  <c r="J105" i="3" s="1"/>
  <c r="F105" i="13" s="1"/>
  <c r="G104" i="3"/>
  <c r="J104" i="3" s="1"/>
  <c r="F104" i="13" s="1"/>
  <c r="G103" i="3"/>
  <c r="J103" i="3" s="1"/>
  <c r="F103" i="13" s="1"/>
  <c r="G102" i="3"/>
  <c r="J102" i="3" s="1"/>
  <c r="F102" i="13" s="1"/>
  <c r="G101" i="3"/>
  <c r="J101" i="3" s="1"/>
  <c r="F101" i="13" s="1"/>
  <c r="G100" i="3"/>
  <c r="J100" i="3" s="1"/>
  <c r="F100" i="13" s="1"/>
  <c r="G99" i="3"/>
  <c r="J99" i="3" s="1"/>
  <c r="F99" i="13" s="1"/>
  <c r="G98" i="3"/>
  <c r="J98" i="3" s="1"/>
  <c r="F98" i="13" s="1"/>
  <c r="G97" i="3"/>
  <c r="J97" i="3" s="1"/>
  <c r="F97" i="13" s="1"/>
  <c r="G96" i="3"/>
  <c r="J96" i="3" s="1"/>
  <c r="J95" i="3"/>
  <c r="G95" i="3"/>
  <c r="G94" i="3"/>
  <c r="J94" i="3" s="1"/>
  <c r="F94" i="13" s="1"/>
  <c r="G93" i="3"/>
  <c r="J93" i="3" s="1"/>
  <c r="F93" i="13" s="1"/>
  <c r="G92" i="3"/>
  <c r="J92" i="3" s="1"/>
  <c r="F92" i="13" s="1"/>
  <c r="G91" i="3"/>
  <c r="J91" i="3" s="1"/>
  <c r="F91" i="13" s="1"/>
  <c r="G90" i="3"/>
  <c r="J90" i="3" s="1"/>
  <c r="F90" i="13" s="1"/>
  <c r="G89" i="3"/>
  <c r="J89" i="3" s="1"/>
  <c r="F89" i="13" s="1"/>
  <c r="G88" i="3"/>
  <c r="J88" i="3" s="1"/>
  <c r="F88" i="13" s="1"/>
  <c r="G87" i="3"/>
  <c r="J87" i="3" s="1"/>
  <c r="F87" i="13" s="1"/>
  <c r="G86" i="3"/>
  <c r="J86" i="3" s="1"/>
  <c r="F86" i="13" s="1"/>
  <c r="G85" i="3"/>
  <c r="J85" i="3" s="1"/>
  <c r="F85" i="13" s="1"/>
  <c r="G84" i="3"/>
  <c r="J84" i="3" s="1"/>
  <c r="F84" i="13" s="1"/>
  <c r="J83" i="3"/>
  <c r="F83" i="13" s="1"/>
  <c r="G83" i="3"/>
  <c r="G82" i="3"/>
  <c r="J82" i="3" s="1"/>
  <c r="F82" i="13" s="1"/>
  <c r="G81" i="3"/>
  <c r="J81" i="3" s="1"/>
  <c r="F81" i="13" s="1"/>
  <c r="G80" i="3"/>
  <c r="J80" i="3" s="1"/>
  <c r="F80" i="13" s="1"/>
  <c r="G79" i="3"/>
  <c r="J79" i="3" s="1"/>
  <c r="F79" i="13" s="1"/>
  <c r="G78" i="3"/>
  <c r="J78" i="3" s="1"/>
  <c r="F78" i="13" s="1"/>
  <c r="G77" i="3"/>
  <c r="J77" i="3" s="1"/>
  <c r="F77" i="13" s="1"/>
  <c r="G76" i="3"/>
  <c r="J76" i="3" s="1"/>
  <c r="G75" i="3"/>
  <c r="J75" i="3" s="1"/>
  <c r="F75" i="13" s="1"/>
  <c r="G74" i="3"/>
  <c r="J74" i="3" s="1"/>
  <c r="F74" i="13" s="1"/>
  <c r="G73" i="3"/>
  <c r="J73" i="3" s="1"/>
  <c r="F73" i="13" s="1"/>
  <c r="G72" i="3"/>
  <c r="J72" i="3" s="1"/>
  <c r="F72" i="13" s="1"/>
  <c r="G71" i="3"/>
  <c r="J71" i="3" s="1"/>
  <c r="F71" i="13" s="1"/>
  <c r="G70" i="3"/>
  <c r="J70" i="3" s="1"/>
  <c r="F70" i="13" s="1"/>
  <c r="G69" i="3"/>
  <c r="J69" i="3" s="1"/>
  <c r="F69" i="13" s="1"/>
  <c r="G68" i="3"/>
  <c r="J68" i="3" s="1"/>
  <c r="F68" i="13" s="1"/>
  <c r="G67" i="3"/>
  <c r="J67" i="3" s="1"/>
  <c r="F67" i="13" s="1"/>
  <c r="G66" i="3"/>
  <c r="J66" i="3" s="1"/>
  <c r="F66" i="13" s="1"/>
  <c r="G65" i="3"/>
  <c r="J65" i="3" s="1"/>
  <c r="F65" i="13" s="1"/>
  <c r="G64" i="3"/>
  <c r="J64" i="3" s="1"/>
  <c r="F64" i="13" s="1"/>
  <c r="J63" i="3"/>
  <c r="F63" i="13" s="1"/>
  <c r="G63" i="3"/>
  <c r="G62" i="3"/>
  <c r="J62" i="3" s="1"/>
  <c r="F62" i="13" s="1"/>
  <c r="J61" i="3"/>
  <c r="F61" i="13" s="1"/>
  <c r="G61" i="3"/>
  <c r="G60" i="3"/>
  <c r="J60" i="3" s="1"/>
  <c r="F60" i="13" s="1"/>
  <c r="G59" i="3"/>
  <c r="J59" i="3" s="1"/>
  <c r="F59" i="13" s="1"/>
  <c r="G58" i="3"/>
  <c r="J58" i="3" s="1"/>
  <c r="F58" i="13" s="1"/>
  <c r="G57" i="3"/>
  <c r="J57" i="3" s="1"/>
  <c r="F57" i="13" s="1"/>
  <c r="G56" i="3"/>
  <c r="J56" i="3" s="1"/>
  <c r="G55" i="3"/>
  <c r="J55" i="3" s="1"/>
  <c r="F55" i="13" s="1"/>
  <c r="G54" i="3"/>
  <c r="J54" i="3" s="1"/>
  <c r="F54" i="13" s="1"/>
  <c r="G53" i="3"/>
  <c r="J53" i="3" s="1"/>
  <c r="F53" i="13" s="1"/>
  <c r="G52" i="3"/>
  <c r="J52" i="3" s="1"/>
  <c r="F52" i="13" s="1"/>
  <c r="J51" i="3"/>
  <c r="F51" i="13" s="1"/>
  <c r="G51" i="3"/>
  <c r="G50" i="3"/>
  <c r="J50" i="3" s="1"/>
  <c r="F50" i="13" s="1"/>
  <c r="G49" i="3"/>
  <c r="J49" i="3" s="1"/>
  <c r="F49" i="13" s="1"/>
  <c r="G48" i="3"/>
  <c r="J48" i="3" s="1"/>
  <c r="F48" i="13" s="1"/>
  <c r="G47" i="3"/>
  <c r="J47" i="3" s="1"/>
  <c r="F47" i="13" s="1"/>
  <c r="G46" i="3"/>
  <c r="J46" i="3" s="1"/>
  <c r="F46" i="13" s="1"/>
  <c r="G45" i="3"/>
  <c r="J45" i="3" s="1"/>
  <c r="F45" i="13" s="1"/>
  <c r="G44" i="3"/>
  <c r="J44" i="3" s="1"/>
  <c r="F44" i="13" s="1"/>
  <c r="G43" i="3"/>
  <c r="J43" i="3" s="1"/>
  <c r="F43" i="13" s="1"/>
  <c r="G42" i="3"/>
  <c r="J42" i="3" s="1"/>
  <c r="F42" i="13" s="1"/>
  <c r="G41" i="3"/>
  <c r="J41" i="3" s="1"/>
  <c r="F41" i="13" s="1"/>
  <c r="G40" i="3"/>
  <c r="J40" i="3" s="1"/>
  <c r="F40" i="13" s="1"/>
  <c r="G39" i="3"/>
  <c r="J39" i="3" s="1"/>
  <c r="F39" i="13" s="1"/>
  <c r="G38" i="3"/>
  <c r="J38" i="3" s="1"/>
  <c r="F38" i="13" s="1"/>
  <c r="G37" i="3"/>
  <c r="J37" i="3" s="1"/>
  <c r="F37" i="13" s="1"/>
  <c r="G36" i="3"/>
  <c r="J36" i="3" s="1"/>
  <c r="F36" i="13" s="1"/>
  <c r="G35" i="3"/>
  <c r="J35" i="3" s="1"/>
  <c r="F35" i="13" s="1"/>
  <c r="J34" i="3"/>
  <c r="G34" i="3"/>
  <c r="G33" i="3"/>
  <c r="J33" i="3" s="1"/>
  <c r="F33" i="13" s="1"/>
  <c r="G32" i="3"/>
  <c r="J32" i="3" s="1"/>
  <c r="F32" i="13" s="1"/>
  <c r="G31" i="3"/>
  <c r="J31" i="3" s="1"/>
  <c r="F31" i="13" s="1"/>
  <c r="G30" i="3"/>
  <c r="J30" i="3" s="1"/>
  <c r="F30" i="13" s="1"/>
  <c r="G29" i="3"/>
  <c r="J29" i="3" s="1"/>
  <c r="F29" i="13" s="1"/>
  <c r="G28" i="3"/>
  <c r="J28" i="3" s="1"/>
  <c r="F28" i="13" s="1"/>
  <c r="G27" i="3"/>
  <c r="J27" i="3" s="1"/>
  <c r="F27" i="13" s="1"/>
  <c r="G26" i="3"/>
  <c r="J26" i="3" s="1"/>
  <c r="F26" i="13" s="1"/>
  <c r="J25" i="3"/>
  <c r="F25" i="13" s="1"/>
  <c r="G25" i="3"/>
  <c r="J24" i="3"/>
  <c r="F24" i="13" s="1"/>
  <c r="G24" i="3"/>
  <c r="G23" i="3"/>
  <c r="J23" i="3" s="1"/>
  <c r="F23" i="13" s="1"/>
  <c r="G22" i="3"/>
  <c r="J22" i="3" s="1"/>
  <c r="F22" i="13" s="1"/>
  <c r="G21" i="3"/>
  <c r="J21" i="3" s="1"/>
  <c r="F21" i="13" s="1"/>
  <c r="G20" i="3"/>
  <c r="J20" i="3" s="1"/>
  <c r="F20" i="13" s="1"/>
  <c r="G19" i="3"/>
  <c r="J19" i="3" s="1"/>
  <c r="F19" i="13" s="1"/>
  <c r="G18" i="3"/>
  <c r="J18" i="3" s="1"/>
  <c r="F18" i="13" s="1"/>
  <c r="G17" i="3"/>
  <c r="J17" i="3" s="1"/>
  <c r="F17" i="13" s="1"/>
  <c r="G16" i="3"/>
  <c r="J16" i="3" s="1"/>
  <c r="G15" i="3"/>
  <c r="J15" i="3" s="1"/>
  <c r="F15" i="13" s="1"/>
  <c r="G14" i="3"/>
  <c r="J14" i="3" s="1"/>
  <c r="F14" i="13" s="1"/>
  <c r="G13" i="3"/>
  <c r="J13" i="3" s="1"/>
  <c r="F13" i="13" s="1"/>
  <c r="G12" i="3"/>
  <c r="J12" i="3" s="1"/>
  <c r="F12" i="13" s="1"/>
  <c r="G11" i="3"/>
  <c r="J11" i="3" s="1"/>
  <c r="F11" i="13" s="1"/>
  <c r="G10" i="3"/>
  <c r="J10" i="3" s="1"/>
  <c r="F10" i="13" s="1"/>
  <c r="G9" i="3"/>
  <c r="J9" i="3" s="1"/>
  <c r="F9" i="13" s="1"/>
  <c r="G8" i="3"/>
  <c r="J8" i="3" s="1"/>
  <c r="F8" i="13" s="1"/>
  <c r="G7" i="3"/>
  <c r="J7" i="3" s="1"/>
  <c r="F7" i="13" s="1"/>
  <c r="G6" i="3"/>
  <c r="J6" i="3" s="1"/>
  <c r="F6" i="13" s="1"/>
  <c r="J5" i="3"/>
  <c r="F5" i="13" s="1"/>
  <c r="G5" i="3"/>
  <c r="G4" i="3"/>
  <c r="J4" i="3" s="1"/>
  <c r="F4" i="13" s="1"/>
  <c r="G3" i="3"/>
  <c r="J3" i="3" s="1"/>
  <c r="F3" i="13" s="1"/>
  <c r="I112" i="2"/>
  <c r="H112" i="2"/>
  <c r="F112" i="2"/>
  <c r="E112" i="2"/>
  <c r="D112" i="2"/>
  <c r="G111" i="2"/>
  <c r="J111" i="2" s="1"/>
  <c r="E111" i="13" s="1"/>
  <c r="G110" i="2"/>
  <c r="J110" i="2" s="1"/>
  <c r="E110" i="13" s="1"/>
  <c r="G109" i="2"/>
  <c r="J109" i="2" s="1"/>
  <c r="E109" i="13" s="1"/>
  <c r="J108" i="2"/>
  <c r="E108" i="13" s="1"/>
  <c r="G108" i="2"/>
  <c r="G107" i="2"/>
  <c r="J107" i="2" s="1"/>
  <c r="E107" i="13" s="1"/>
  <c r="G106" i="2"/>
  <c r="J106" i="2" s="1"/>
  <c r="E106" i="13" s="1"/>
  <c r="G105" i="2"/>
  <c r="J105" i="2" s="1"/>
  <c r="E105" i="13" s="1"/>
  <c r="G104" i="2"/>
  <c r="J104" i="2" s="1"/>
  <c r="E104" i="13" s="1"/>
  <c r="G103" i="2"/>
  <c r="J103" i="2" s="1"/>
  <c r="G102" i="2"/>
  <c r="J102" i="2" s="1"/>
  <c r="E102" i="13" s="1"/>
  <c r="G101" i="2"/>
  <c r="J101" i="2" s="1"/>
  <c r="E101" i="13" s="1"/>
  <c r="G100" i="2"/>
  <c r="J100" i="2" s="1"/>
  <c r="E100" i="13" s="1"/>
  <c r="G99" i="2"/>
  <c r="J99" i="2" s="1"/>
  <c r="E99" i="13" s="1"/>
  <c r="G98" i="2"/>
  <c r="J98" i="2" s="1"/>
  <c r="E98" i="13" s="1"/>
  <c r="G97" i="2"/>
  <c r="J97" i="2" s="1"/>
  <c r="E97" i="13" s="1"/>
  <c r="G96" i="2"/>
  <c r="J96" i="2" s="1"/>
  <c r="E96" i="13" s="1"/>
  <c r="J95" i="2"/>
  <c r="E95" i="13" s="1"/>
  <c r="G95" i="2"/>
  <c r="G94" i="2"/>
  <c r="J94" i="2" s="1"/>
  <c r="E94" i="13" s="1"/>
  <c r="G93" i="2"/>
  <c r="J93" i="2" s="1"/>
  <c r="E93" i="13" s="1"/>
  <c r="G92" i="2"/>
  <c r="J92" i="2" s="1"/>
  <c r="E92" i="13" s="1"/>
  <c r="G91" i="2"/>
  <c r="J91" i="2" s="1"/>
  <c r="E91" i="13" s="1"/>
  <c r="G90" i="2"/>
  <c r="J90" i="2" s="1"/>
  <c r="E90" i="13" s="1"/>
  <c r="G89" i="2"/>
  <c r="J89" i="2" s="1"/>
  <c r="E89" i="13" s="1"/>
  <c r="G88" i="2"/>
  <c r="J88" i="2" s="1"/>
  <c r="E88" i="13" s="1"/>
  <c r="G87" i="2"/>
  <c r="J87" i="2" s="1"/>
  <c r="E87" i="13" s="1"/>
  <c r="G86" i="2"/>
  <c r="J86" i="2" s="1"/>
  <c r="E86" i="13" s="1"/>
  <c r="G85" i="2"/>
  <c r="J85" i="2" s="1"/>
  <c r="E85" i="13" s="1"/>
  <c r="G84" i="2"/>
  <c r="J84" i="2" s="1"/>
  <c r="E84" i="13" s="1"/>
  <c r="G83" i="2"/>
  <c r="J83" i="2" s="1"/>
  <c r="G82" i="2"/>
  <c r="J82" i="2" s="1"/>
  <c r="E82" i="13" s="1"/>
  <c r="G81" i="2"/>
  <c r="J81" i="2" s="1"/>
  <c r="E81" i="13" s="1"/>
  <c r="G80" i="2"/>
  <c r="J80" i="2" s="1"/>
  <c r="E80" i="13" s="1"/>
  <c r="G79" i="2"/>
  <c r="J79" i="2" s="1"/>
  <c r="E79" i="13" s="1"/>
  <c r="J78" i="2"/>
  <c r="G78" i="2"/>
  <c r="G77" i="2"/>
  <c r="J77" i="2" s="1"/>
  <c r="E77" i="13" s="1"/>
  <c r="G76" i="2"/>
  <c r="J76" i="2" s="1"/>
  <c r="E76" i="13" s="1"/>
  <c r="J75" i="2"/>
  <c r="E75" i="13" s="1"/>
  <c r="G75" i="2"/>
  <c r="G74" i="2"/>
  <c r="J74" i="2" s="1"/>
  <c r="E74" i="13" s="1"/>
  <c r="G73" i="2"/>
  <c r="J73" i="2" s="1"/>
  <c r="E73" i="13" s="1"/>
  <c r="G72" i="2"/>
  <c r="J72" i="2" s="1"/>
  <c r="E72" i="13" s="1"/>
  <c r="G71" i="2"/>
  <c r="J71" i="2" s="1"/>
  <c r="E71" i="13" s="1"/>
  <c r="G70" i="2"/>
  <c r="J70" i="2" s="1"/>
  <c r="E70" i="13" s="1"/>
  <c r="G69" i="2"/>
  <c r="J69" i="2" s="1"/>
  <c r="E69" i="13" s="1"/>
  <c r="G68" i="2"/>
  <c r="J68" i="2" s="1"/>
  <c r="E68" i="13" s="1"/>
  <c r="G67" i="2"/>
  <c r="J67" i="2" s="1"/>
  <c r="E67" i="13" s="1"/>
  <c r="G66" i="2"/>
  <c r="J66" i="2" s="1"/>
  <c r="E66" i="13" s="1"/>
  <c r="G65" i="2"/>
  <c r="J65" i="2" s="1"/>
  <c r="E65" i="13" s="1"/>
  <c r="G64" i="2"/>
  <c r="J64" i="2" s="1"/>
  <c r="E64" i="13" s="1"/>
  <c r="G63" i="2"/>
  <c r="J63" i="2" s="1"/>
  <c r="E63" i="13" s="1"/>
  <c r="G62" i="2"/>
  <c r="J62" i="2" s="1"/>
  <c r="E62" i="13" s="1"/>
  <c r="G61" i="2"/>
  <c r="J61" i="2" s="1"/>
  <c r="E61" i="13" s="1"/>
  <c r="G60" i="2"/>
  <c r="J60" i="2" s="1"/>
  <c r="E60" i="13" s="1"/>
  <c r="G59" i="2"/>
  <c r="J59" i="2" s="1"/>
  <c r="E59" i="13" s="1"/>
  <c r="J58" i="2"/>
  <c r="E58" i="13" s="1"/>
  <c r="G58" i="2"/>
  <c r="G57" i="2"/>
  <c r="J57" i="2" s="1"/>
  <c r="E57" i="13" s="1"/>
  <c r="G56" i="2"/>
  <c r="J56" i="2" s="1"/>
  <c r="E56" i="13" s="1"/>
  <c r="G55" i="2"/>
  <c r="J55" i="2" s="1"/>
  <c r="E55" i="13" s="1"/>
  <c r="G54" i="2"/>
  <c r="J54" i="2" s="1"/>
  <c r="E54" i="13" s="1"/>
  <c r="G53" i="2"/>
  <c r="J53" i="2" s="1"/>
  <c r="E53" i="13" s="1"/>
  <c r="G52" i="2"/>
  <c r="J52" i="2" s="1"/>
  <c r="E52" i="13" s="1"/>
  <c r="G51" i="2"/>
  <c r="J51" i="2" s="1"/>
  <c r="E51" i="13" s="1"/>
  <c r="G50" i="2"/>
  <c r="J50" i="2" s="1"/>
  <c r="E50" i="13" s="1"/>
  <c r="G49" i="2"/>
  <c r="J49" i="2" s="1"/>
  <c r="E49" i="13" s="1"/>
  <c r="G48" i="2"/>
  <c r="J48" i="2" s="1"/>
  <c r="E48" i="13" s="1"/>
  <c r="G47" i="2"/>
  <c r="J47" i="2" s="1"/>
  <c r="E47" i="13" s="1"/>
  <c r="G46" i="2"/>
  <c r="J46" i="2" s="1"/>
  <c r="E46" i="13" s="1"/>
  <c r="J45" i="2"/>
  <c r="E45" i="13" s="1"/>
  <c r="G45" i="2"/>
  <c r="G44" i="2"/>
  <c r="J44" i="2" s="1"/>
  <c r="E44" i="13" s="1"/>
  <c r="G43" i="2"/>
  <c r="J43" i="2" s="1"/>
  <c r="G42" i="2"/>
  <c r="J42" i="2" s="1"/>
  <c r="E42" i="13" s="1"/>
  <c r="G41" i="2"/>
  <c r="J41" i="2" s="1"/>
  <c r="E41" i="13" s="1"/>
  <c r="G40" i="2"/>
  <c r="J40" i="2" s="1"/>
  <c r="E40" i="13" s="1"/>
  <c r="G39" i="2"/>
  <c r="J39" i="2" s="1"/>
  <c r="E39" i="13" s="1"/>
  <c r="G38" i="2"/>
  <c r="J38" i="2" s="1"/>
  <c r="E38" i="13" s="1"/>
  <c r="G37" i="2"/>
  <c r="J37" i="2" s="1"/>
  <c r="E37" i="13" s="1"/>
  <c r="G36" i="2"/>
  <c r="J36" i="2" s="1"/>
  <c r="E36" i="13" s="1"/>
  <c r="G35" i="2"/>
  <c r="J35" i="2" s="1"/>
  <c r="E35" i="13" s="1"/>
  <c r="G34" i="2"/>
  <c r="J34" i="2" s="1"/>
  <c r="E34" i="13" s="1"/>
  <c r="G33" i="2"/>
  <c r="J33" i="2" s="1"/>
  <c r="E33" i="13" s="1"/>
  <c r="G32" i="2"/>
  <c r="J32" i="2" s="1"/>
  <c r="E32" i="13" s="1"/>
  <c r="G31" i="2"/>
  <c r="J31" i="2" s="1"/>
  <c r="E31" i="13" s="1"/>
  <c r="G30" i="2"/>
  <c r="J30" i="2" s="1"/>
  <c r="E30" i="13" s="1"/>
  <c r="G29" i="2"/>
  <c r="J29" i="2" s="1"/>
  <c r="E29" i="13" s="1"/>
  <c r="J28" i="2"/>
  <c r="E28" i="13" s="1"/>
  <c r="G28" i="2"/>
  <c r="G27" i="2"/>
  <c r="J27" i="2" s="1"/>
  <c r="E27" i="13" s="1"/>
  <c r="G26" i="2"/>
  <c r="J26" i="2" s="1"/>
  <c r="E26" i="13" s="1"/>
  <c r="G25" i="2"/>
  <c r="J25" i="2" s="1"/>
  <c r="E25" i="13" s="1"/>
  <c r="G24" i="2"/>
  <c r="J24" i="2" s="1"/>
  <c r="E24" i="13" s="1"/>
  <c r="G23" i="2"/>
  <c r="J23" i="2" s="1"/>
  <c r="G22" i="2"/>
  <c r="J22" i="2" s="1"/>
  <c r="E22" i="13" s="1"/>
  <c r="G21" i="2"/>
  <c r="J21" i="2" s="1"/>
  <c r="E21" i="13" s="1"/>
  <c r="G20" i="2"/>
  <c r="J20" i="2" s="1"/>
  <c r="E20" i="13" s="1"/>
  <c r="G19" i="2"/>
  <c r="J19" i="2" s="1"/>
  <c r="E19" i="13" s="1"/>
  <c r="G18" i="2"/>
  <c r="J18" i="2" s="1"/>
  <c r="E18" i="13" s="1"/>
  <c r="G17" i="2"/>
  <c r="J17" i="2" s="1"/>
  <c r="E17" i="13" s="1"/>
  <c r="G16" i="2"/>
  <c r="J16" i="2" s="1"/>
  <c r="E16" i="13" s="1"/>
  <c r="G15" i="2"/>
  <c r="J15" i="2" s="1"/>
  <c r="E15" i="13" s="1"/>
  <c r="G14" i="2"/>
  <c r="J14" i="2" s="1"/>
  <c r="E14" i="13" s="1"/>
  <c r="G13" i="2"/>
  <c r="J13" i="2" s="1"/>
  <c r="E13" i="13" s="1"/>
  <c r="G12" i="2"/>
  <c r="J12" i="2" s="1"/>
  <c r="E12" i="13" s="1"/>
  <c r="G11" i="2"/>
  <c r="J11" i="2" s="1"/>
  <c r="E11" i="13" s="1"/>
  <c r="G10" i="2"/>
  <c r="J10" i="2" s="1"/>
  <c r="E10" i="13" s="1"/>
  <c r="G9" i="2"/>
  <c r="J9" i="2" s="1"/>
  <c r="E9" i="13" s="1"/>
  <c r="J8" i="2"/>
  <c r="E8" i="13" s="1"/>
  <c r="G8" i="2"/>
  <c r="G7" i="2"/>
  <c r="J7" i="2" s="1"/>
  <c r="E7" i="13" s="1"/>
  <c r="G6" i="2"/>
  <c r="J6" i="2" s="1"/>
  <c r="E6" i="13" s="1"/>
  <c r="G5" i="2"/>
  <c r="J5" i="2" s="1"/>
  <c r="E5" i="13" s="1"/>
  <c r="G4" i="2"/>
  <c r="J4" i="2" s="1"/>
  <c r="E4" i="13" s="1"/>
  <c r="G3" i="2"/>
  <c r="J3" i="2" s="1"/>
  <c r="E3" i="13" s="1"/>
  <c r="E76" i="18" l="1"/>
  <c r="H76" i="18" s="1"/>
  <c r="G112" i="5"/>
  <c r="J112" i="5" s="1"/>
  <c r="G112" i="4"/>
  <c r="J112" i="4" s="1"/>
  <c r="G112" i="13" s="1"/>
  <c r="E76" i="17"/>
  <c r="H76" i="17" s="1"/>
  <c r="G112" i="3"/>
  <c r="J112" i="3" s="1"/>
  <c r="F112" i="13" s="1"/>
  <c r="E76" i="16"/>
  <c r="H76" i="16" s="1"/>
  <c r="G112" i="2"/>
  <c r="J112" i="2" s="1"/>
  <c r="E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P112" i="13" l="1"/>
  <c r="G112" i="1"/>
  <c r="J112" i="1" s="1"/>
  <c r="D112" i="13" s="1"/>
</calcChain>
</file>

<file path=xl/sharedStrings.xml><?xml version="1.0" encoding="utf-8"?>
<sst xmlns="http://schemas.openxmlformats.org/spreadsheetml/2006/main" count="5415" uniqueCount="513">
  <si>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</si>
  <si>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</si>
  <si>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</si>
  <si>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</si>
  <si>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</si>
  <si>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</si>
  <si>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</si>
  <si>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</si>
  <si>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</si>
  <si>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</si>
  <si>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</si>
  <si>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</si>
  <si>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</si>
  <si>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</si>
  <si>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</si>
  <si>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</si>
  <si>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</si>
  <si>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</si>
  <si>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</si>
  <si>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</si>
  <si>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</si>
  <si>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</si>
  <si>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</si>
  <si>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</si>
  <si>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</si>
  <si>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</si>
  <si>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</si>
  <si>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</si>
  <si>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</si>
  <si>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</si>
  <si>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</si>
  <si>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</si>
  <si>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</si>
  <si>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</si>
  <si>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</si>
  <si>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</si>
  <si>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</si>
  <si>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</si>
  <si>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</si>
  <si>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</si>
  <si>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</si>
  <si>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</si>
  <si>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</si>
  <si>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</si>
  <si>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</si>
  <si>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</si>
  <si>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</si>
  <si>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</si>
  <si>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</si>
  <si>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</si>
  <si>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</si>
  <si>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</si>
  <si>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</si>
  <si>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</si>
  <si>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</si>
  <si>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</si>
  <si>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</si>
  <si>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</si>
  <si>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</si>
  <si>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</si>
  <si>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</si>
  <si>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</si>
  <si>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</si>
  <si>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</si>
  <si>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</si>
  <si>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</si>
  <si>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</si>
  <si>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</si>
  <si>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</si>
  <si>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</si>
  <si>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</si>
  <si>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</si>
  <si>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</si>
  <si>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</si>
  <si>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</si>
  <si>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</si>
  <si>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</si>
  <si>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</si>
  <si>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</si>
  <si>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</si>
  <si>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</si>
  <si>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</si>
  <si>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</si>
  <si>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</si>
  <si>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</si>
  <si>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</si>
  <si>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</si>
  <si>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</si>
  <si>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</si>
  <si>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</si>
  <si>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</si>
  <si>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</si>
  <si>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</si>
  <si>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</si>
  <si>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</si>
  <si>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</si>
  <si>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</si>
  <si>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</si>
  <si>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</si>
  <si>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</si>
  <si>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</si>
  <si>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</si>
  <si>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</si>
  <si>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</si>
  <si>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</si>
  <si>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</si>
  <si>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</si>
  <si>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</si>
  <si>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</si>
  <si>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</si>
  <si>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</si>
  <si>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</si>
  <si>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</si>
  <si>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</si>
  <si>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</si>
  <si>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</si>
  <si>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</si>
  <si>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</si>
  <si>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</si>
  <si>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</si>
  <si>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</si>
  <si>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</si>
  <si>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</si>
  <si>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</si>
  <si>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</si>
  <si>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</si>
  <si>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</si>
  <si>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</si>
  <si>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</si>
  <si>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</si>
  <si>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</si>
  <si>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</si>
  <si>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</si>
  <si>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</si>
  <si>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</si>
  <si>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</si>
  <si>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</si>
  <si>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</si>
  <si>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</si>
  <si>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</si>
  <si>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</si>
  <si>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</si>
  <si>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</si>
  <si>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</si>
  <si>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</si>
  <si>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</si>
  <si>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</si>
  <si>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</si>
  <si>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</si>
  <si>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</si>
  <si>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</si>
  <si>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</si>
  <si>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</si>
  <si>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</si>
  <si>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</si>
  <si>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</si>
  <si>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</si>
  <si>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</si>
  <si>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</si>
  <si>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</si>
  <si>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</si>
  <si>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</si>
  <si>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</si>
  <si>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</si>
  <si>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</si>
  <si>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</si>
  <si>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</si>
  <si>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</si>
  <si>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</si>
  <si>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</si>
  <si>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</si>
  <si>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</si>
  <si>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</si>
  <si>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</si>
  <si>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</si>
  <si>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</si>
  <si>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</si>
  <si>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</si>
  <si>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</si>
  <si>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</si>
  <si>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</si>
  <si>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</si>
  <si>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</si>
  <si>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</si>
  <si>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</si>
  <si>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</si>
  <si>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</si>
  <si>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</si>
  <si>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</si>
  <si>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</si>
  <si>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</si>
  <si>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</si>
  <si>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</si>
  <si>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</si>
  <si>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</si>
  <si>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</si>
  <si>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</si>
  <si>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</si>
  <si>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</si>
  <si>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</si>
  <si>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</si>
  <si>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</si>
  <si>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</si>
  <si>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</si>
  <si>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</si>
  <si>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</si>
  <si>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</si>
  <si>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</si>
  <si>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</si>
  <si>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</si>
  <si>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</si>
  <si>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</si>
  <si>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</si>
  <si>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</si>
  <si>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</si>
  <si>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</si>
  <si>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</si>
  <si>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</si>
  <si>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</si>
  <si>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</si>
  <si>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</si>
  <si>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</si>
  <si>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</si>
  <si>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</si>
  <si>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</si>
  <si>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</si>
  <si>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</si>
  <si>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</si>
  <si>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</si>
  <si>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</si>
  <si>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</si>
  <si>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</si>
  <si>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</si>
  <si>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</si>
  <si>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</si>
  <si>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</si>
  <si>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</si>
  <si>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</si>
  <si>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</si>
  <si>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</si>
  <si>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</si>
  <si>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</si>
  <si>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</si>
  <si>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</si>
  <si>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</si>
  <si>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</si>
  <si>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</si>
  <si>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</si>
  <si>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</si>
  <si>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</si>
  <si>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</si>
  <si>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</si>
  <si>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</si>
  <si>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</si>
  <si>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</si>
  <si>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</si>
  <si>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</si>
  <si>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</si>
  <si>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</si>
  <si>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</si>
  <si>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</si>
  <si>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</si>
  <si>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</si>
  <si>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</si>
  <si>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</si>
  <si>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</si>
  <si>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</si>
  <si>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</si>
  <si>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</si>
  <si>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</si>
  <si>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</si>
  <si>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</si>
  <si>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</si>
  <si>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</si>
  <si>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</si>
  <si>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</si>
  <si>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</si>
  <si>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</si>
  <si>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</si>
  <si>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</si>
  <si>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</si>
  <si>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</si>
  <si>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</si>
  <si>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</si>
  <si>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</si>
  <si>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</si>
  <si>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</si>
  <si>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</si>
  <si>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</si>
  <si>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</si>
  <si>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</si>
  <si>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</si>
  <si>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</si>
  <si>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</si>
  <si>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</si>
  <si>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</si>
  <si>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</si>
  <si>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</si>
  <si>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</si>
  <si>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</si>
  <si>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</si>
  <si>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</si>
  <si>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</si>
  <si>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</si>
  <si>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</si>
  <si>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</si>
  <si>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</si>
  <si>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</si>
  <si>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</si>
  <si>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</si>
  <si>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</si>
  <si>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</si>
  <si>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</si>
  <si>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Angie Pannell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</si>
  <si>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</si>
  <si>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</si>
  <si>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</si>
  <si>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</si>
  <si>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</si>
  <si>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</si>
  <si>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</si>
  <si>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</si>
  <si>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</si>
  <si>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</si>
  <si>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</si>
  <si>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</si>
  <si>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Whitney Mathes</t>
  </si>
  <si>
    <t>405-262-0042</t>
  </si>
  <si>
    <t>405-262-0042 or 405-354-4872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</si>
  <si>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</si>
  <si>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</si>
  <si>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</si>
  <si>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</si>
  <si>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</si>
  <si>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</si>
  <si>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</si>
  <si>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</si>
  <si>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</si>
  <si>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Chelle Samara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</si>
  <si>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</si>
  <si>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</si>
  <si>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</si>
  <si>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</si>
  <si>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</si>
  <si>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</si>
  <si>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</si>
  <si>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</si>
  <si>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</si>
  <si>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</si>
  <si>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</si>
  <si>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</si>
  <si>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</si>
  <si>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</si>
  <si>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</si>
  <si>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</si>
  <si>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</si>
  <si>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Nyki Long</t>
  </si>
  <si>
    <t>580-938-5538</t>
  </si>
  <si>
    <t>Taura Jacob</t>
  </si>
  <si>
    <t>580-233-0650</t>
  </si>
  <si>
    <t>Rosalba Tapia</t>
  </si>
  <si>
    <t>405-238-7346</t>
  </si>
  <si>
    <t>Rhonda Bray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</si>
  <si>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</si>
  <si>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</si>
  <si>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</si>
  <si>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</si>
  <si>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</si>
  <si>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</si>
  <si>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</si>
  <si>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</si>
  <si>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</si>
  <si>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</si>
  <si>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</si>
  <si>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</si>
  <si>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</si>
  <si>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Dallanira Hernandez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</si>
  <si>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</si>
  <si>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</si>
  <si>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</si>
  <si>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</si>
  <si>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</si>
  <si>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</si>
  <si>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</si>
  <si>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</si>
  <si>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</si>
  <si>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</si>
  <si>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</si>
  <si>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</si>
  <si>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</si>
  <si>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</si>
  <si>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</si>
  <si>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</si>
  <si>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</si>
  <si>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</si>
  <si>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</si>
  <si>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</si>
  <si>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</si>
  <si>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</si>
  <si>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405-485-3319</t>
  </si>
  <si>
    <t>580-286-6628</t>
  </si>
  <si>
    <t>Stephanie Sewell</t>
  </si>
  <si>
    <t>918-689-7774</t>
  </si>
  <si>
    <t>Sherri Randolph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</si>
  <si>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</si>
  <si>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</si>
  <si>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</si>
  <si>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</si>
  <si>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</si>
  <si>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</si>
  <si>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</si>
  <si>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</si>
  <si>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</si>
  <si>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</si>
  <si>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</si>
  <si>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Kasie Dibble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</si>
  <si>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</si>
  <si>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</si>
  <si>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</si>
  <si>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</si>
  <si>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</si>
  <si>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</si>
  <si>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</si>
  <si>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</si>
  <si>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</si>
  <si>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</si>
  <si>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</si>
  <si>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</si>
  <si>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</si>
  <si>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</si>
  <si>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</si>
  <si>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</si>
  <si>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</si>
  <si>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</si>
  <si>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</si>
  <si>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</si>
  <si>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</si>
  <si>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</si>
  <si>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</si>
  <si>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</si>
  <si>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</si>
  <si>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</si>
  <si>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</si>
  <si>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</si>
  <si>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</si>
  <si>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</si>
  <si>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</si>
  <si>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</si>
  <si>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</si>
  <si>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</si>
  <si>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</si>
  <si>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</si>
  <si>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</si>
  <si>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</si>
  <si>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</si>
  <si>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</si>
  <si>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</si>
  <si>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</si>
  <si>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</si>
  <si>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</si>
  <si>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</si>
  <si>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</si>
  <si>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</si>
  <si>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</si>
  <si>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</si>
  <si>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</si>
  <si>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</si>
  <si>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</si>
  <si>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</si>
  <si>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</si>
  <si>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</si>
  <si>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</si>
  <si>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</si>
  <si>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</si>
  <si>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</si>
  <si>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</si>
  <si>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</si>
  <si>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</si>
  <si>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</si>
  <si>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</si>
  <si>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</si>
  <si>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</si>
  <si>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</si>
  <si>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</si>
  <si>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</si>
  <si>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</si>
  <si>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</si>
  <si>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</si>
  <si>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</si>
  <si>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</si>
  <si>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</si>
  <si>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</si>
  <si>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</si>
  <si>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</si>
  <si>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</si>
  <si>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</si>
  <si>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District Mobile 1</t>
  </si>
  <si>
    <t>Shyanna Clark</t>
  </si>
  <si>
    <t>No contact counts for Jan.</t>
  </si>
  <si>
    <t>BillieJo Clouse</t>
  </si>
  <si>
    <t>Erin Kemper</t>
  </si>
  <si>
    <t>TOTAL</t>
  </si>
  <si>
    <t>Mary Zeier</t>
  </si>
  <si>
    <t xml:space="preserve"> no numbers reported for March</t>
  </si>
  <si>
    <t>Teresa Kelly</t>
  </si>
  <si>
    <t>Heather Dunavin</t>
  </si>
  <si>
    <t>Alondra Rojo</t>
  </si>
  <si>
    <t>Crystal Bennett</t>
  </si>
  <si>
    <t>Carolina Pacheco</t>
  </si>
  <si>
    <t>Dominique Lawrence</t>
  </si>
  <si>
    <t>Kilby Barrinter</t>
  </si>
  <si>
    <t>Holly Sprinkle</t>
  </si>
  <si>
    <t>(no numbers on the report but mobile unit sent in 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</si>
</sst>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9" fontId="3" fillId="0" borderId="9" xfId="2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1" xfId="1" quotePrefix="1" applyNumberFormat="1" applyFont="1" applyFill="1" applyBorder="1" applyAlignment="1" applyProtection="1">
      <alignment horizontal="center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45292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2" t="s">
        <v>20</v>
      </c>
      <c r="B7" s="62" t="s">
        <v>18</v>
      </c>
      <c r="C7" s="62" t="s">
        <v>21</v>
      </c>
      <c r="D7" s="63">
        <v>8</v>
      </c>
      <c r="E7" s="63">
        <v>46</v>
      </c>
      <c r="F7" s="63">
        <v>0</v>
      </c>
      <c r="G7" s="63">
        <f t="shared" si="1"/>
        <v>54</v>
      </c>
      <c r="H7" s="63">
        <v>4</v>
      </c>
      <c r="I7" s="63">
        <v>70</v>
      </c>
      <c r="J7" s="64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2" t="s">
        <v>79</v>
      </c>
      <c r="B29" s="62" t="s">
        <v>80</v>
      </c>
      <c r="C29" s="62" t="s">
        <v>81</v>
      </c>
      <c r="D29" s="63">
        <v>0</v>
      </c>
      <c r="E29" s="63">
        <v>0</v>
      </c>
      <c r="F29" s="63">
        <v>0</v>
      </c>
      <c r="G29" s="63">
        <f t="shared" si="1"/>
        <v>0</v>
      </c>
      <c r="H29" s="63">
        <v>0</v>
      </c>
      <c r="I29" s="63">
        <v>2</v>
      </c>
      <c r="J29" s="64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2" t="s">
        <v>194</v>
      </c>
      <c r="B71" s="62" t="s">
        <v>180</v>
      </c>
      <c r="C71" s="62" t="s">
        <v>195</v>
      </c>
      <c r="D71" s="63">
        <v>17</v>
      </c>
      <c r="E71" s="63">
        <v>93</v>
      </c>
      <c r="F71" s="63">
        <v>0</v>
      </c>
      <c r="G71" s="63">
        <f t="shared" si="1"/>
        <v>110</v>
      </c>
      <c r="H71" s="63">
        <v>1</v>
      </c>
      <c r="I71" s="63">
        <v>145</v>
      </c>
      <c r="J71" s="64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2" t="s">
        <v>200</v>
      </c>
      <c r="B74" s="62" t="s">
        <v>180</v>
      </c>
      <c r="C74" s="62" t="s">
        <v>201</v>
      </c>
      <c r="D74" s="63">
        <v>10</v>
      </c>
      <c r="E74" s="63">
        <v>460</v>
      </c>
      <c r="F74" s="63">
        <v>0</v>
      </c>
      <c r="G74" s="63">
        <f t="shared" si="1"/>
        <v>470</v>
      </c>
      <c r="H74" s="63">
        <v>0</v>
      </c>
      <c r="I74" s="63">
        <v>688</v>
      </c>
      <c r="J74" s="64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2" t="s">
        <v>237</v>
      </c>
      <c r="B89" s="62" t="s">
        <v>238</v>
      </c>
      <c r="C89" s="62" t="s">
        <v>239</v>
      </c>
      <c r="D89" s="63">
        <v>0</v>
      </c>
      <c r="E89" s="63">
        <v>0</v>
      </c>
      <c r="F89" s="63">
        <v>0</v>
      </c>
      <c r="G89" s="63">
        <f t="shared" si="3"/>
        <v>0</v>
      </c>
      <c r="H89" s="63">
        <v>0</v>
      </c>
      <c r="I89" s="63">
        <v>1</v>
      </c>
      <c r="J89" s="64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498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6"/>
  <sheetViews>
    <sheetView workbookViewId="0">
      <selection activeCell="T17" sqref="T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45444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6"/>
  <sheetViews>
    <sheetView workbookViewId="0">
      <selection activeCell="N3" sqref="N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45474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45505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45536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45566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workbookViewId="0">
      <selection activeCell="R13" sqref="Q13:R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45597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45627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workbookViewId="0">
      <selection activeCell="S26" sqref="S26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68" t="s">
        <v>295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>
        <f>'Mar 2024'!J3</f>
        <v>0.86956521739130432</v>
      </c>
      <c r="G3" s="34">
        <f>'Apr 2024'!J3</f>
        <v>1.1071428571428572</v>
      </c>
      <c r="H3" s="34"/>
      <c r="I3" s="34"/>
      <c r="J3" s="34"/>
      <c r="K3" s="34"/>
      <c r="L3" s="34"/>
      <c r="M3" s="34"/>
      <c r="N3" s="34"/>
      <c r="O3" s="34"/>
      <c r="P3" s="35">
        <f>SUM(D3:O3)/4</f>
        <v>0.97144974590626765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>
        <f>'Mar 2024'!J4</f>
        <v>0.93103448275862066</v>
      </c>
      <c r="G4" s="34">
        <f>'Apr 2024'!J4</f>
        <v>1.1200000000000001</v>
      </c>
      <c r="H4" s="34"/>
      <c r="I4" s="34"/>
      <c r="J4" s="34"/>
      <c r="K4" s="34"/>
      <c r="L4" s="34"/>
      <c r="M4" s="34"/>
      <c r="N4" s="34"/>
      <c r="O4" s="34"/>
      <c r="P4" s="35">
        <f>SUM(D4:O4)/4</f>
        <v>0.92753134796238246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>
        <f>'Mar 2024'!J5</f>
        <v>1</v>
      </c>
      <c r="G5" s="34">
        <f>'Apr 2024'!J5</f>
        <v>0.6428571428571429</v>
      </c>
      <c r="H5" s="34"/>
      <c r="I5" s="34"/>
      <c r="J5" s="34"/>
      <c r="K5" s="34"/>
      <c r="L5" s="34"/>
      <c r="M5" s="34"/>
      <c r="N5" s="34"/>
      <c r="O5" s="34"/>
      <c r="P5" s="35">
        <f t="shared" ref="P5:P68" si="0">SUM(D5:O5)/4</f>
        <v>0.9107142857142857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>
        <f>'Mar 2024'!J6</f>
        <v>1.2222222222222223</v>
      </c>
      <c r="G6" s="34">
        <f>'Apr 2024'!J6</f>
        <v>1.2</v>
      </c>
      <c r="H6" s="34"/>
      <c r="I6" s="34"/>
      <c r="J6" s="34"/>
      <c r="K6" s="34"/>
      <c r="L6" s="34"/>
      <c r="M6" s="34"/>
      <c r="N6" s="34"/>
      <c r="O6" s="34"/>
      <c r="P6" s="35">
        <f t="shared" si="0"/>
        <v>1.1442028985507247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>
        <f>'Mar 2024'!J7</f>
        <v>1.3709677419354838</v>
      </c>
      <c r="G7" s="34">
        <f>'Apr 2024'!J7</f>
        <v>1.6142857142857143</v>
      </c>
      <c r="H7" s="34"/>
      <c r="I7" s="34"/>
      <c r="J7" s="34"/>
      <c r="K7" s="34"/>
      <c r="L7" s="34"/>
      <c r="M7" s="34"/>
      <c r="N7" s="34"/>
      <c r="O7" s="34"/>
      <c r="P7" s="35">
        <f t="shared" si="0"/>
        <v>1.4325915595440213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>
        <f>'Mar 2024'!J8</f>
        <v>1.2272727272727273</v>
      </c>
      <c r="G8" s="34">
        <f>'Apr 2024'!J8</f>
        <v>1.064516129032258</v>
      </c>
      <c r="H8" s="34"/>
      <c r="I8" s="34"/>
      <c r="J8" s="34"/>
      <c r="K8" s="34"/>
      <c r="L8" s="34"/>
      <c r="M8" s="34"/>
      <c r="N8" s="34"/>
      <c r="O8" s="34"/>
      <c r="P8" s="35">
        <f t="shared" si="0"/>
        <v>1.1553335777126099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>
        <f>'Mar 2024'!J9</f>
        <v>2.1704545454545454</v>
      </c>
      <c r="G9" s="34">
        <f>'Apr 2024'!J9</f>
        <v>1.868421052631579</v>
      </c>
      <c r="H9" s="34"/>
      <c r="I9" s="34"/>
      <c r="J9" s="34"/>
      <c r="K9" s="34"/>
      <c r="L9" s="34"/>
      <c r="M9" s="34"/>
      <c r="N9" s="34"/>
      <c r="O9" s="34"/>
      <c r="P9" s="35">
        <f t="shared" si="0"/>
        <v>1.7962472455180243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>
        <f>'Mar 2024'!J10</f>
        <v>1.3333333333333333</v>
      </c>
      <c r="G10" s="34">
        <f>'Apr 2024'!J10</f>
        <v>0.96296296296296291</v>
      </c>
      <c r="H10" s="34"/>
      <c r="I10" s="34"/>
      <c r="J10" s="34"/>
      <c r="K10" s="34"/>
      <c r="L10" s="34"/>
      <c r="M10" s="34"/>
      <c r="N10" s="34"/>
      <c r="O10" s="34"/>
      <c r="P10" s="35">
        <f t="shared" si="0"/>
        <v>1.1901455026455026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>
        <f>'Mar 2024'!J11</f>
        <v>1.34</v>
      </c>
      <c r="G11" s="34">
        <f>'Apr 2024'!J11</f>
        <v>1.1000000000000001</v>
      </c>
      <c r="H11" s="34"/>
      <c r="I11" s="34"/>
      <c r="J11" s="34"/>
      <c r="K11" s="34"/>
      <c r="L11" s="34"/>
      <c r="M11" s="34"/>
      <c r="N11" s="34"/>
      <c r="O11" s="34"/>
      <c r="P11" s="35">
        <f t="shared" si="0"/>
        <v>1.2969557329462988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>
        <f>'Mar 2024'!J12</f>
        <v>1.335</v>
      </c>
      <c r="G12" s="34">
        <f>'Apr 2024'!J12</f>
        <v>1.1853658536585365</v>
      </c>
      <c r="H12" s="34"/>
      <c r="I12" s="34"/>
      <c r="J12" s="34"/>
      <c r="K12" s="34"/>
      <c r="L12" s="34"/>
      <c r="M12" s="34"/>
      <c r="N12" s="34"/>
      <c r="O12" s="34"/>
      <c r="P12" s="35">
        <f t="shared" si="0"/>
        <v>1.2766332987722591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>
        <f>'Mar 2024'!J13</f>
        <v>0.9</v>
      </c>
      <c r="G13" s="34">
        <f>'Apr 2024'!J13</f>
        <v>0.97979797979797978</v>
      </c>
      <c r="H13" s="34"/>
      <c r="I13" s="34"/>
      <c r="J13" s="34"/>
      <c r="K13" s="34"/>
      <c r="L13" s="34"/>
      <c r="M13" s="34"/>
      <c r="N13" s="34"/>
      <c r="O13" s="34"/>
      <c r="P13" s="35">
        <f t="shared" si="0"/>
        <v>0.9312175311441635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>
        <f>'Mar 2024'!J14</f>
        <v>0.6875</v>
      </c>
      <c r="G14" s="34">
        <f>'Apr 2024'!J14</f>
        <v>1.4</v>
      </c>
      <c r="H14" s="34"/>
      <c r="I14" s="34"/>
      <c r="J14" s="34"/>
      <c r="K14" s="34"/>
      <c r="L14" s="34"/>
      <c r="M14" s="34"/>
      <c r="N14" s="34"/>
      <c r="O14" s="34"/>
      <c r="P14" s="35">
        <f t="shared" si="0"/>
        <v>0.93854166666666672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>
        <f>'Mar 2024'!J15</f>
        <v>1</v>
      </c>
      <c r="G15" s="34">
        <f>'Apr 2024'!J15</f>
        <v>1.1190476190476191</v>
      </c>
      <c r="H15" s="34"/>
      <c r="I15" s="34"/>
      <c r="J15" s="34"/>
      <c r="K15" s="34"/>
      <c r="L15" s="34"/>
      <c r="M15" s="34"/>
      <c r="N15" s="34"/>
      <c r="O15" s="34"/>
      <c r="P15" s="35">
        <f t="shared" si="0"/>
        <v>1.0209899749373434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>
        <f>'Mar 2024'!J16</f>
        <v>2.2000000000000002</v>
      </c>
      <c r="G16" s="34">
        <f>'Apr 2024'!J16</f>
        <v>2.3055555555555554</v>
      </c>
      <c r="H16" s="34"/>
      <c r="I16" s="34"/>
      <c r="J16" s="34"/>
      <c r="K16" s="34"/>
      <c r="L16" s="34"/>
      <c r="M16" s="34"/>
      <c r="N16" s="34"/>
      <c r="O16" s="34"/>
      <c r="P16" s="35">
        <f t="shared" si="0"/>
        <v>2.4674704828167826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>
        <f>'Mar 2024'!J17</f>
        <v>1.0572390572390573</v>
      </c>
      <c r="G17" s="34">
        <f>'Apr 2024'!J17</f>
        <v>0.99700598802395213</v>
      </c>
      <c r="H17" s="34"/>
      <c r="I17" s="34"/>
      <c r="J17" s="34"/>
      <c r="K17" s="34"/>
      <c r="L17" s="34"/>
      <c r="M17" s="34"/>
      <c r="N17" s="34"/>
      <c r="O17" s="34"/>
      <c r="P17" s="35">
        <f t="shared" si="0"/>
        <v>1.0396174623950465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>
        <f>'Mar 2024'!J18</f>
        <v>0.93641618497109824</v>
      </c>
      <c r="G18" s="34">
        <f>'Apr 2024'!J18</f>
        <v>1.0301507537688441</v>
      </c>
      <c r="H18" s="34"/>
      <c r="I18" s="34"/>
      <c r="J18" s="34"/>
      <c r="K18" s="34"/>
      <c r="L18" s="34"/>
      <c r="M18" s="34"/>
      <c r="N18" s="34"/>
      <c r="O18" s="34"/>
      <c r="P18" s="35">
        <f t="shared" si="0"/>
        <v>1.00098657830782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>
        <f>'Mar 2024'!J19</f>
        <v>2.0833333333333335</v>
      </c>
      <c r="G19" s="34">
        <f>'Apr 2024'!J19</f>
        <v>3.0909090909090908</v>
      </c>
      <c r="H19" s="34"/>
      <c r="I19" s="34"/>
      <c r="J19" s="34"/>
      <c r="K19" s="34"/>
      <c r="L19" s="34"/>
      <c r="M19" s="34"/>
      <c r="N19" s="34"/>
      <c r="O19" s="34"/>
      <c r="P19" s="35">
        <f t="shared" si="0"/>
        <v>2.3810606060606059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>
        <f>'Mar 2024'!J20</f>
        <v>1.0451807228915662</v>
      </c>
      <c r="G20" s="34">
        <f>'Apr 2024'!J20</f>
        <v>1.059375</v>
      </c>
      <c r="H20" s="34"/>
      <c r="I20" s="34"/>
      <c r="J20" s="34"/>
      <c r="K20" s="34"/>
      <c r="L20" s="34"/>
      <c r="M20" s="34"/>
      <c r="N20" s="34"/>
      <c r="O20" s="34"/>
      <c r="P20" s="35">
        <f t="shared" si="0"/>
        <v>1.0491187287026895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>
        <f>'Mar 2024'!J21</f>
        <v>3.4</v>
      </c>
      <c r="G21" s="34">
        <f>'Apr 2024'!J21</f>
        <v>1</v>
      </c>
      <c r="H21" s="34"/>
      <c r="I21" s="34"/>
      <c r="J21" s="34"/>
      <c r="K21" s="34"/>
      <c r="L21" s="34"/>
      <c r="M21" s="34"/>
      <c r="N21" s="34"/>
      <c r="O21" s="34"/>
      <c r="P21" s="35">
        <f t="shared" si="0"/>
        <v>1.6901960784313725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>
        <f>'Mar 2024'!J22</f>
        <v>1.2857142857142858</v>
      </c>
      <c r="G22" s="34">
        <f>'Apr 2024'!J22</f>
        <v>1.3181818181818181</v>
      </c>
      <c r="H22" s="34"/>
      <c r="I22" s="34"/>
      <c r="J22" s="34"/>
      <c r="K22" s="34"/>
      <c r="L22" s="34"/>
      <c r="M22" s="34"/>
      <c r="N22" s="34"/>
      <c r="O22" s="34"/>
      <c r="P22" s="35">
        <f t="shared" si="0"/>
        <v>1.150974025974026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>
        <f>'Mar 2024'!J23</f>
        <v>1.1304347826086956</v>
      </c>
      <c r="G23" s="34">
        <f>'Apr 2024'!J23</f>
        <v>1.0333333333333334</v>
      </c>
      <c r="H23" s="34"/>
      <c r="I23" s="34"/>
      <c r="J23" s="34"/>
      <c r="K23" s="34"/>
      <c r="L23" s="34"/>
      <c r="M23" s="34"/>
      <c r="N23" s="34"/>
      <c r="O23" s="34"/>
      <c r="P23" s="35">
        <f t="shared" si="0"/>
        <v>1.0680253623188405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>
        <f>'Mar 2024'!J24</f>
        <v>1.6204379562043796</v>
      </c>
      <c r="G24" s="34">
        <f>'Apr 2024'!J24</f>
        <v>1.525974025974026</v>
      </c>
      <c r="H24" s="34"/>
      <c r="I24" s="34"/>
      <c r="J24" s="34"/>
      <c r="K24" s="34"/>
      <c r="L24" s="34"/>
      <c r="M24" s="34"/>
      <c r="N24" s="34"/>
      <c r="O24" s="34"/>
      <c r="P24" s="35">
        <f t="shared" si="0"/>
        <v>1.4628770139238829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>
        <f>'Mar 2024'!J25</f>
        <v>1.8181818181818181</v>
      </c>
      <c r="G25" s="34">
        <f>'Apr 2024'!J25</f>
        <v>1.0769230769230769</v>
      </c>
      <c r="H25" s="34"/>
      <c r="I25" s="34"/>
      <c r="J25" s="34"/>
      <c r="K25" s="34"/>
      <c r="L25" s="34"/>
      <c r="M25" s="34"/>
      <c r="N25" s="34"/>
      <c r="O25" s="34"/>
      <c r="P25" s="35">
        <f t="shared" si="0"/>
        <v>1.2721996471996471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>
        <f>'Mar 2024'!J26</f>
        <v>0.86363636363636365</v>
      </c>
      <c r="G26" s="34">
        <f>'Apr 2024'!J26</f>
        <v>1</v>
      </c>
      <c r="H26" s="34"/>
      <c r="I26" s="34"/>
      <c r="J26" s="34"/>
      <c r="K26" s="34"/>
      <c r="L26" s="34"/>
      <c r="M26" s="34"/>
      <c r="N26" s="34"/>
      <c r="O26" s="34"/>
      <c r="P26" s="35">
        <f t="shared" si="0"/>
        <v>0.92691622103386806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>
        <f>'Mar 2024'!J27</f>
        <v>1</v>
      </c>
      <c r="G27" s="34">
        <f>'Apr 2024'!J27</f>
        <v>1.0204081632653061</v>
      </c>
      <c r="H27" s="34"/>
      <c r="I27" s="34"/>
      <c r="J27" s="34"/>
      <c r="K27" s="34"/>
      <c r="L27" s="34"/>
      <c r="M27" s="34"/>
      <c r="N27" s="34"/>
      <c r="O27" s="34"/>
      <c r="P27" s="35">
        <f t="shared" si="0"/>
        <v>1.0051020408163265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>
        <f>'Mar 2024'!J28</f>
        <v>0.96363636363636362</v>
      </c>
      <c r="G28" s="34">
        <f>'Apr 2024'!J28</f>
        <v>0.95918367346938771</v>
      </c>
      <c r="H28" s="34"/>
      <c r="I28" s="34"/>
      <c r="J28" s="34"/>
      <c r="K28" s="34"/>
      <c r="L28" s="34"/>
      <c r="M28" s="34"/>
      <c r="N28" s="34"/>
      <c r="O28" s="34"/>
      <c r="P28" s="35">
        <f t="shared" si="0"/>
        <v>0.98752522394548981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>
        <f>'Mar 2024'!J29</f>
        <v>0.75</v>
      </c>
      <c r="G29" s="34">
        <f>'Apr 2024'!J29</f>
        <v>3</v>
      </c>
      <c r="H29" s="34"/>
      <c r="I29" s="34"/>
      <c r="J29" s="34"/>
      <c r="K29" s="34"/>
      <c r="L29" s="34"/>
      <c r="M29" s="34"/>
      <c r="N29" s="34"/>
      <c r="O29" s="34"/>
      <c r="P29" s="35">
        <f t="shared" si="0"/>
        <v>1.1375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>
        <f>'Mar 2024'!J30</f>
        <v>0.33333333333333331</v>
      </c>
      <c r="G30" s="34">
        <f>'Apr 2024'!J30</f>
        <v>0.8</v>
      </c>
      <c r="H30" s="34"/>
      <c r="I30" s="34"/>
      <c r="J30" s="34"/>
      <c r="K30" s="34"/>
      <c r="L30" s="34"/>
      <c r="M30" s="34"/>
      <c r="N30" s="34"/>
      <c r="O30" s="34"/>
      <c r="P30" s="35">
        <f t="shared" si="0"/>
        <v>1.1166666666666667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>
        <f>'Mar 2024'!J31</f>
        <v>2.6300578034682083</v>
      </c>
      <c r="G31" s="34">
        <f>'Apr 2024'!J31</f>
        <v>2.6363636363636362</v>
      </c>
      <c r="H31" s="34"/>
      <c r="I31" s="34"/>
      <c r="J31" s="34"/>
      <c r="K31" s="34"/>
      <c r="L31" s="34"/>
      <c r="M31" s="34"/>
      <c r="N31" s="34"/>
      <c r="O31" s="34"/>
      <c r="P31" s="35">
        <f t="shared" si="0"/>
        <v>2.5969432349326493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>
        <f>'Mar 2024'!J32</f>
        <v>1.0208333333333333</v>
      </c>
      <c r="G32" s="34">
        <f>'Apr 2024'!J32</f>
        <v>1.0175438596491229</v>
      </c>
      <c r="H32" s="34"/>
      <c r="I32" s="34"/>
      <c r="J32" s="34"/>
      <c r="K32" s="34"/>
      <c r="L32" s="34"/>
      <c r="M32" s="34"/>
      <c r="N32" s="34"/>
      <c r="O32" s="34"/>
      <c r="P32" s="35">
        <f t="shared" si="0"/>
        <v>1.0769671796015463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>
        <f>'Mar 2024'!J33</f>
        <v>0.85567010309278346</v>
      </c>
      <c r="G33" s="34">
        <f>'Apr 2024'!J33</f>
        <v>0.9017857142857143</v>
      </c>
      <c r="H33" s="34"/>
      <c r="I33" s="34"/>
      <c r="J33" s="34"/>
      <c r="K33" s="34"/>
      <c r="L33" s="34"/>
      <c r="M33" s="34"/>
      <c r="N33" s="34"/>
      <c r="O33" s="34"/>
      <c r="P33" s="35">
        <f t="shared" si="0"/>
        <v>0.86297212911558996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>
        <f>'Mar 2024'!J34</f>
        <v>0.92307692307692313</v>
      </c>
      <c r="G34" s="34">
        <f>'Apr 2024'!J34</f>
        <v>1</v>
      </c>
      <c r="H34" s="34"/>
      <c r="I34" s="34"/>
      <c r="J34" s="34"/>
      <c r="K34" s="34"/>
      <c r="L34" s="34"/>
      <c r="M34" s="34"/>
      <c r="N34" s="34"/>
      <c r="O34" s="34"/>
      <c r="P34" s="35">
        <f t="shared" si="0"/>
        <v>1.0262237762237763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>
        <f>'Mar 2024'!J35</f>
        <v>1</v>
      </c>
      <c r="G35" s="34">
        <f>'Apr 2024'!J35</f>
        <v>0.91666666666666663</v>
      </c>
      <c r="H35" s="34"/>
      <c r="I35" s="34"/>
      <c r="J35" s="34"/>
      <c r="K35" s="34"/>
      <c r="L35" s="34"/>
      <c r="M35" s="34"/>
      <c r="N35" s="34"/>
      <c r="O35" s="34"/>
      <c r="P35" s="35">
        <f t="shared" si="0"/>
        <v>0.97916666666666663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>
        <f>'Mar 2024'!J36</f>
        <v>1</v>
      </c>
      <c r="G36" s="34">
        <f>'Apr 2024'!J36</f>
        <v>1.1000000000000001</v>
      </c>
      <c r="H36" s="34"/>
      <c r="I36" s="34"/>
      <c r="J36" s="34"/>
      <c r="K36" s="34"/>
      <c r="L36" s="34"/>
      <c r="M36" s="34"/>
      <c r="N36" s="34"/>
      <c r="O36" s="34"/>
      <c r="P36" s="35">
        <f t="shared" si="0"/>
        <v>1.0249999999999999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>
        <f>'Mar 2024'!J37</f>
        <v>1</v>
      </c>
      <c r="G37" s="34">
        <f>'Apr 2024'!J37</f>
        <v>1</v>
      </c>
      <c r="H37" s="34"/>
      <c r="I37" s="34"/>
      <c r="J37" s="34"/>
      <c r="K37" s="34"/>
      <c r="L37" s="34"/>
      <c r="M37" s="34"/>
      <c r="N37" s="34"/>
      <c r="O37" s="34"/>
      <c r="P37" s="35">
        <f t="shared" si="0"/>
        <v>1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>
        <f>'Mar 2024'!J38</f>
        <v>0.92</v>
      </c>
      <c r="G38" s="34">
        <f>'Apr 2024'!J38</f>
        <v>0.9375</v>
      </c>
      <c r="H38" s="34"/>
      <c r="I38" s="34"/>
      <c r="J38" s="34"/>
      <c r="K38" s="34"/>
      <c r="L38" s="34"/>
      <c r="M38" s="34"/>
      <c r="N38" s="34"/>
      <c r="O38" s="34"/>
      <c r="P38" s="35">
        <f t="shared" si="0"/>
        <v>0.93851293103448274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>
        <f>'Mar 2024'!J39</f>
        <v>1.0294117647058822</v>
      </c>
      <c r="G39" s="34">
        <f>'Apr 2024'!J39</f>
        <v>1.0909090909090908</v>
      </c>
      <c r="H39" s="34"/>
      <c r="I39" s="34"/>
      <c r="J39" s="34"/>
      <c r="K39" s="34"/>
      <c r="L39" s="34"/>
      <c r="M39" s="34"/>
      <c r="N39" s="34"/>
      <c r="O39" s="34"/>
      <c r="P39" s="35">
        <f t="shared" si="0"/>
        <v>0.98315260447613384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>
        <f>'Mar 2024'!J40</f>
        <v>0.76595744680851063</v>
      </c>
      <c r="G40" s="34">
        <f>'Apr 2024'!J40</f>
        <v>0.97916666666666663</v>
      </c>
      <c r="H40" s="34"/>
      <c r="I40" s="34"/>
      <c r="J40" s="34"/>
      <c r="K40" s="34"/>
      <c r="L40" s="34"/>
      <c r="M40" s="34"/>
      <c r="N40" s="34"/>
      <c r="O40" s="34"/>
      <c r="P40" s="35">
        <f t="shared" si="0"/>
        <v>0.86411949245353437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>
        <f>'Mar 2024'!J41</f>
        <v>1</v>
      </c>
      <c r="G41" s="34">
        <f>'Apr 2024'!J41</f>
        <v>1</v>
      </c>
      <c r="H41" s="34"/>
      <c r="I41" s="34"/>
      <c r="J41" s="34"/>
      <c r="K41" s="34"/>
      <c r="L41" s="34"/>
      <c r="M41" s="34"/>
      <c r="N41" s="34"/>
      <c r="O41" s="34"/>
      <c r="P41" s="35">
        <f t="shared" si="0"/>
        <v>1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>
        <f>'Mar 2024'!J42</f>
        <v>1.1538461538461537</v>
      </c>
      <c r="G42" s="34">
        <f>'Apr 2024'!J42</f>
        <v>1</v>
      </c>
      <c r="H42" s="34"/>
      <c r="I42" s="34"/>
      <c r="J42" s="34"/>
      <c r="K42" s="34"/>
      <c r="L42" s="34"/>
      <c r="M42" s="34"/>
      <c r="N42" s="34"/>
      <c r="O42" s="34"/>
      <c r="P42" s="35">
        <f t="shared" si="0"/>
        <v>1.3856837606837606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>
        <f>'Mar 2024'!J43</f>
        <v>0.9887640449438202</v>
      </c>
      <c r="G43" s="34">
        <f>'Apr 2024'!J43</f>
        <v>0.8125</v>
      </c>
      <c r="H43" s="34"/>
      <c r="I43" s="34"/>
      <c r="J43" s="34"/>
      <c r="K43" s="34"/>
      <c r="L43" s="34"/>
      <c r="M43" s="34"/>
      <c r="N43" s="34"/>
      <c r="O43" s="34"/>
      <c r="P43" s="35">
        <f t="shared" si="0"/>
        <v>1.057596712990341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>
        <f>'Mar 2024'!J44</f>
        <v>0.93333333333333335</v>
      </c>
      <c r="G44" s="34">
        <f>'Apr 2024'!J44</f>
        <v>0.81818181818181823</v>
      </c>
      <c r="H44" s="34"/>
      <c r="I44" s="34"/>
      <c r="J44" s="34"/>
      <c r="K44" s="34"/>
      <c r="L44" s="34"/>
      <c r="M44" s="34"/>
      <c r="N44" s="34"/>
      <c r="O44" s="34"/>
      <c r="P44" s="35">
        <f t="shared" si="0"/>
        <v>0.88076671891327063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>
        <f>'Mar 2024'!J45</f>
        <v>0.97916666666666663</v>
      </c>
      <c r="G45" s="34">
        <f>'Apr 2024'!J45</f>
        <v>1.1071428571428572</v>
      </c>
      <c r="H45" s="34"/>
      <c r="I45" s="34"/>
      <c r="J45" s="34"/>
      <c r="K45" s="34"/>
      <c r="L45" s="34"/>
      <c r="M45" s="34"/>
      <c r="N45" s="34"/>
      <c r="O45" s="34"/>
      <c r="P45" s="35">
        <f t="shared" si="0"/>
        <v>1.0311733405483405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>
        <f>'Mar 2024'!J46</f>
        <v>2.0454545454545454</v>
      </c>
      <c r="G46" s="34">
        <f>'Apr 2024'!J46</f>
        <v>1.0714285714285714</v>
      </c>
      <c r="H46" s="34"/>
      <c r="I46" s="34"/>
      <c r="J46" s="34"/>
      <c r="K46" s="34"/>
      <c r="L46" s="34"/>
      <c r="M46" s="34"/>
      <c r="N46" s="34"/>
      <c r="O46" s="34"/>
      <c r="P46" s="35">
        <f t="shared" si="0"/>
        <v>1.4391534391534391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>
        <f>'Mar 2024'!J47</f>
        <v>1</v>
      </c>
      <c r="G47" s="34">
        <f>'Apr 2024'!J47</f>
        <v>0.94736842105263153</v>
      </c>
      <c r="H47" s="34"/>
      <c r="I47" s="34"/>
      <c r="J47" s="34"/>
      <c r="K47" s="34"/>
      <c r="L47" s="34"/>
      <c r="M47" s="34"/>
      <c r="N47" s="34"/>
      <c r="O47" s="34"/>
      <c r="P47" s="35">
        <f t="shared" si="0"/>
        <v>0.98863636363636365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>
        <f>'Mar 2024'!J48</f>
        <v>0.98795180722891562</v>
      </c>
      <c r="G48" s="34">
        <f>'Apr 2024'!J48</f>
        <v>0.94</v>
      </c>
      <c r="H48" s="34"/>
      <c r="I48" s="34"/>
      <c r="J48" s="34"/>
      <c r="K48" s="34"/>
      <c r="L48" s="34"/>
      <c r="M48" s="34"/>
      <c r="N48" s="34"/>
      <c r="O48" s="34"/>
      <c r="P48" s="35">
        <f t="shared" si="0"/>
        <v>0.95720311235009548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>
        <f>'Mar 2024'!J49</f>
        <v>1.2933333333333332</v>
      </c>
      <c r="G49" s="34">
        <f>'Apr 2024'!J49</f>
        <v>1.3561643835616439</v>
      </c>
      <c r="H49" s="34"/>
      <c r="I49" s="34"/>
      <c r="J49" s="34"/>
      <c r="K49" s="34"/>
      <c r="L49" s="34"/>
      <c r="M49" s="34"/>
      <c r="N49" s="34"/>
      <c r="O49" s="34"/>
      <c r="P49" s="35">
        <f t="shared" si="0"/>
        <v>1.2286623080116232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>
        <f>'Mar 2024'!J50</f>
        <v>1.7722772277227723</v>
      </c>
      <c r="G50" s="34">
        <f>'Apr 2024'!J50</f>
        <v>1.6464646464646464</v>
      </c>
      <c r="H50" s="34"/>
      <c r="I50" s="34"/>
      <c r="J50" s="34"/>
      <c r="K50" s="34"/>
      <c r="L50" s="34"/>
      <c r="M50" s="34"/>
      <c r="N50" s="34"/>
      <c r="O50" s="34"/>
      <c r="P50" s="35">
        <f t="shared" si="0"/>
        <v>1.6818268514157917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>
        <f>'Mar 2024'!J51</f>
        <v>1.0857142857142856</v>
      </c>
      <c r="G51" s="34">
        <f>'Apr 2024'!J51</f>
        <v>0.85</v>
      </c>
      <c r="H51" s="34"/>
      <c r="I51" s="34"/>
      <c r="J51" s="34"/>
      <c r="K51" s="34"/>
      <c r="L51" s="34"/>
      <c r="M51" s="34"/>
      <c r="N51" s="34"/>
      <c r="O51" s="34"/>
      <c r="P51" s="35">
        <f t="shared" si="0"/>
        <v>1.025595238095238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>
        <f>'Mar 2024'!J52</f>
        <v>1.2105263157894737</v>
      </c>
      <c r="G52" s="34">
        <f>'Apr 2024'!J52</f>
        <v>1.64</v>
      </c>
      <c r="H52" s="34"/>
      <c r="I52" s="34"/>
      <c r="J52" s="34"/>
      <c r="K52" s="34"/>
      <c r="L52" s="34"/>
      <c r="M52" s="34"/>
      <c r="N52" s="34"/>
      <c r="O52" s="34"/>
      <c r="P52" s="35">
        <f t="shared" si="0"/>
        <v>1.3495881006864987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>
        <f>'Mar 2024'!J53</f>
        <v>1.2758620689655173</v>
      </c>
      <c r="G53" s="34">
        <f>'Apr 2024'!J53</f>
        <v>1</v>
      </c>
      <c r="H53" s="34"/>
      <c r="I53" s="34"/>
      <c r="J53" s="34"/>
      <c r="K53" s="34"/>
      <c r="L53" s="34"/>
      <c r="M53" s="34"/>
      <c r="N53" s="34"/>
      <c r="O53" s="34"/>
      <c r="P53" s="35">
        <f t="shared" si="0"/>
        <v>1.2005760941644561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>
        <f>'Mar 2024'!J54</f>
        <v>2.71875</v>
      </c>
      <c r="G54" s="34">
        <f>'Apr 2024'!J54</f>
        <v>1.9375</v>
      </c>
      <c r="H54" s="34"/>
      <c r="I54" s="34"/>
      <c r="J54" s="34"/>
      <c r="K54" s="34"/>
      <c r="L54" s="34"/>
      <c r="M54" s="34"/>
      <c r="N54" s="34"/>
      <c r="O54" s="34"/>
      <c r="P54" s="35">
        <f t="shared" si="0"/>
        <v>2.4235940904139435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>
        <f>'Mar 2024'!J55</f>
        <v>1.6666666666666667</v>
      </c>
      <c r="G55" s="34">
        <f>'Apr 2024'!J55</f>
        <v>1.5</v>
      </c>
      <c r="H55" s="34"/>
      <c r="I55" s="34"/>
      <c r="J55" s="34"/>
      <c r="K55" s="34"/>
      <c r="L55" s="34"/>
      <c r="M55" s="34"/>
      <c r="N55" s="34"/>
      <c r="O55" s="34"/>
      <c r="P55" s="35">
        <f t="shared" si="0"/>
        <v>1.3630952380952381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>
        <f>'Mar 2024'!J56</f>
        <v>1</v>
      </c>
      <c r="G56" s="34">
        <f>'Apr 2024'!J56</f>
        <v>0.93103448275862066</v>
      </c>
      <c r="H56" s="34"/>
      <c r="I56" s="34"/>
      <c r="J56" s="34"/>
      <c r="K56" s="34"/>
      <c r="L56" s="34"/>
      <c r="M56" s="34"/>
      <c r="N56" s="34"/>
      <c r="O56" s="34"/>
      <c r="P56" s="35">
        <f t="shared" si="0"/>
        <v>0.97469410456062289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>
        <f>'Mar 2024'!J57</f>
        <v>1.4347826086956521</v>
      </c>
      <c r="G57" s="34">
        <f>'Apr 2024'!J57</f>
        <v>1.5714285714285714</v>
      </c>
      <c r="H57" s="34"/>
      <c r="I57" s="34"/>
      <c r="J57" s="34"/>
      <c r="K57" s="34"/>
      <c r="L57" s="34"/>
      <c r="M57" s="34"/>
      <c r="N57" s="34"/>
      <c r="O57" s="34"/>
      <c r="P57" s="35">
        <f t="shared" si="0"/>
        <v>1.3118976226172627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>
        <f>'Mar 2024'!J58</f>
        <v>1.7674418604651163</v>
      </c>
      <c r="G58" s="34">
        <f>'Apr 2024'!J58</f>
        <v>1.7692307692307692</v>
      </c>
      <c r="H58" s="34"/>
      <c r="I58" s="34"/>
      <c r="J58" s="34"/>
      <c r="K58" s="34"/>
      <c r="L58" s="34"/>
      <c r="M58" s="34"/>
      <c r="N58" s="34"/>
      <c r="O58" s="34"/>
      <c r="P58" s="35">
        <f t="shared" si="0"/>
        <v>1.8403278054440844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>
        <f>'Mar 2024'!J59</f>
        <v>1.9833333333333334</v>
      </c>
      <c r="G59" s="34">
        <f>'Apr 2024'!J59</f>
        <v>1.7611940298507462</v>
      </c>
      <c r="H59" s="34"/>
      <c r="I59" s="34"/>
      <c r="J59" s="34"/>
      <c r="K59" s="34"/>
      <c r="L59" s="34"/>
      <c r="M59" s="34"/>
      <c r="N59" s="34"/>
      <c r="O59" s="34"/>
      <c r="P59" s="35">
        <f t="shared" si="0"/>
        <v>1.92363184079602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>
        <f>'Mar 2024'!J60</f>
        <v>0.95</v>
      </c>
      <c r="G60" s="34">
        <f>'Apr 2024'!J60</f>
        <v>1</v>
      </c>
      <c r="H60" s="34"/>
      <c r="I60" s="34"/>
      <c r="J60" s="34"/>
      <c r="K60" s="34"/>
      <c r="L60" s="34"/>
      <c r="M60" s="34"/>
      <c r="N60" s="34"/>
      <c r="O60" s="34"/>
      <c r="P60" s="35">
        <f t="shared" si="0"/>
        <v>1.0568403298350826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>
        <f>'Mar 2024'!J61</f>
        <v>1.078125</v>
      </c>
      <c r="G61" s="34">
        <f>'Apr 2024'!J61</f>
        <v>1.036697247706422</v>
      </c>
      <c r="H61" s="34"/>
      <c r="I61" s="34"/>
      <c r="J61" s="34"/>
      <c r="K61" s="34"/>
      <c r="L61" s="34"/>
      <c r="M61" s="34"/>
      <c r="N61" s="34"/>
      <c r="O61" s="34"/>
      <c r="P61" s="35">
        <f t="shared" si="0"/>
        <v>1.0268258626784852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>
        <f>'Mar 2024'!J62</f>
        <v>1.875</v>
      </c>
      <c r="G62" s="34">
        <f>'Apr 2024'!J62</f>
        <v>1.4666666666666666</v>
      </c>
      <c r="H62" s="34"/>
      <c r="I62" s="34"/>
      <c r="J62" s="34"/>
      <c r="K62" s="34"/>
      <c r="L62" s="34"/>
      <c r="M62" s="34"/>
      <c r="N62" s="34"/>
      <c r="O62" s="34"/>
      <c r="P62" s="35">
        <f t="shared" si="0"/>
        <v>1.5508578431372548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>
        <f>'Mar 2024'!J63</f>
        <v>0.95</v>
      </c>
      <c r="G63" s="34">
        <f>'Apr 2024'!J63</f>
        <v>1.0416666666666667</v>
      </c>
      <c r="H63" s="34"/>
      <c r="I63" s="34"/>
      <c r="J63" s="34"/>
      <c r="K63" s="34"/>
      <c r="L63" s="34"/>
      <c r="M63" s="34"/>
      <c r="N63" s="34"/>
      <c r="O63" s="34"/>
      <c r="P63" s="35">
        <f t="shared" si="0"/>
        <v>1.0118055555555556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>
        <f>'Mar 2024'!J64</f>
        <v>0.95</v>
      </c>
      <c r="G64" s="34">
        <f>'Apr 2024'!J64</f>
        <v>0.89032258064516134</v>
      </c>
      <c r="H64" s="34"/>
      <c r="I64" s="34"/>
      <c r="J64" s="34"/>
      <c r="K64" s="34"/>
      <c r="L64" s="34"/>
      <c r="M64" s="34"/>
      <c r="N64" s="34"/>
      <c r="O64" s="34"/>
      <c r="P64" s="35">
        <f t="shared" si="0"/>
        <v>0.91578471142635065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>
        <f>'Mar 2024'!J65</f>
        <v>0.87425149700598803</v>
      </c>
      <c r="G65" s="34">
        <f>'Apr 2024'!J65</f>
        <v>0.94146341463414629</v>
      </c>
      <c r="H65" s="34"/>
      <c r="I65" s="34"/>
      <c r="J65" s="34"/>
      <c r="K65" s="34"/>
      <c r="L65" s="34"/>
      <c r="M65" s="34"/>
      <c r="N65" s="34"/>
      <c r="O65" s="34"/>
      <c r="P65" s="35">
        <f t="shared" si="0"/>
        <v>0.94744087365902141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>
        <f>'Mar 2024'!J66</f>
        <v>1.0283018867924529</v>
      </c>
      <c r="G66" s="34">
        <f>'Apr 2024'!J66</f>
        <v>0.87301587301587302</v>
      </c>
      <c r="H66" s="34"/>
      <c r="I66" s="34"/>
      <c r="J66" s="34"/>
      <c r="K66" s="34"/>
      <c r="L66" s="34"/>
      <c r="M66" s="34"/>
      <c r="N66" s="34"/>
      <c r="O66" s="34"/>
      <c r="P66" s="35">
        <f t="shared" si="0"/>
        <v>0.94907307126287355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>
        <f>'Mar 2024'!J67</f>
        <v>1.0076335877862594</v>
      </c>
      <c r="G67" s="34">
        <f>'Apr 2024'!J67</f>
        <v>0.92913385826771655</v>
      </c>
      <c r="H67" s="34"/>
      <c r="I67" s="34"/>
      <c r="J67" s="34"/>
      <c r="K67" s="34"/>
      <c r="L67" s="34"/>
      <c r="M67" s="34"/>
      <c r="N67" s="34"/>
      <c r="O67" s="34"/>
      <c r="P67" s="35">
        <f t="shared" si="0"/>
        <v>0.94303513036465869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>
        <f>'Mar 2024'!J68</f>
        <v>0.90789473684210531</v>
      </c>
      <c r="G68" s="34">
        <f>'Apr 2024'!J68</f>
        <v>0.7466666666666667</v>
      </c>
      <c r="H68" s="34"/>
      <c r="I68" s="34"/>
      <c r="J68" s="34"/>
      <c r="K68" s="34"/>
      <c r="L68" s="34"/>
      <c r="M68" s="34"/>
      <c r="N68" s="34"/>
      <c r="O68" s="34"/>
      <c r="P68" s="35">
        <f t="shared" si="0"/>
        <v>0.86848484848484853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>
        <f>'Mar 2024'!J69</f>
        <v>0.90909090909090906</v>
      </c>
      <c r="G69" s="34">
        <f>'Apr 2024'!J69</f>
        <v>1.0118577075098814</v>
      </c>
      <c r="H69" s="34"/>
      <c r="I69" s="34"/>
      <c r="J69" s="34"/>
      <c r="K69" s="34"/>
      <c r="L69" s="34"/>
      <c r="M69" s="34"/>
      <c r="N69" s="34"/>
      <c r="O69" s="34"/>
      <c r="P69" s="35">
        <f t="shared" ref="P69:P112" si="1">SUM(D69:O69)/4</f>
        <v>0.97952407983629075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>
        <f>'Mar 2024'!J70</f>
        <v>1.1764705882352942</v>
      </c>
      <c r="G70" s="34">
        <f>'Apr 2024'!J70</f>
        <v>1.3863636363636365</v>
      </c>
      <c r="H70" s="34"/>
      <c r="I70" s="34"/>
      <c r="J70" s="34"/>
      <c r="K70" s="34"/>
      <c r="L70" s="34"/>
      <c r="M70" s="34"/>
      <c r="N70" s="34"/>
      <c r="O70" s="34"/>
      <c r="P70" s="35">
        <f t="shared" si="1"/>
        <v>1.2577298327454773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>
        <f>'Mar 2024'!J71</f>
        <v>0.87349397590361444</v>
      </c>
      <c r="G71" s="34">
        <f>'Apr 2024'!J71</f>
        <v>0.92168674698795183</v>
      </c>
      <c r="H71" s="34"/>
      <c r="I71" s="34"/>
      <c r="J71" s="34"/>
      <c r="K71" s="34"/>
      <c r="L71" s="34"/>
      <c r="M71" s="34"/>
      <c r="N71" s="34"/>
      <c r="O71" s="34"/>
      <c r="P71" s="35">
        <f t="shared" si="1"/>
        <v>0.8353777274383607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>
        <f>'Mar 2024'!J72</f>
        <v>0.93811533052039386</v>
      </c>
      <c r="G72" s="34">
        <f>'Apr 2024'!J72</f>
        <v>1.0411764705882354</v>
      </c>
      <c r="H72" s="34"/>
      <c r="I72" s="34"/>
      <c r="J72" s="34"/>
      <c r="K72" s="34"/>
      <c r="L72" s="34"/>
      <c r="M72" s="34"/>
      <c r="N72" s="34"/>
      <c r="O72" s="34"/>
      <c r="P72" s="35">
        <f t="shared" si="1"/>
        <v>1.029122686153243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>
        <f>'Mar 2024'!J73</f>
        <v>1.1597222222222223</v>
      </c>
      <c r="G73" s="34">
        <f>'Apr 2024'!J73</f>
        <v>1.0769230769230769</v>
      </c>
      <c r="H73" s="34"/>
      <c r="I73" s="34"/>
      <c r="J73" s="34"/>
      <c r="K73" s="34"/>
      <c r="L73" s="34"/>
      <c r="M73" s="34"/>
      <c r="N73" s="34"/>
      <c r="O73" s="34"/>
      <c r="P73" s="35">
        <f t="shared" si="1"/>
        <v>1.0928743789735169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>
        <f>'Mar 2024'!J74</f>
        <v>1.0965909090909092</v>
      </c>
      <c r="G74" s="34">
        <f>'Apr 2024'!J74</f>
        <v>1.0800744878957169</v>
      </c>
      <c r="H74" s="34"/>
      <c r="I74" s="34"/>
      <c r="J74" s="34"/>
      <c r="K74" s="34"/>
      <c r="L74" s="34"/>
      <c r="M74" s="34"/>
      <c r="N74" s="34"/>
      <c r="O74" s="34"/>
      <c r="P74" s="35">
        <f t="shared" si="1"/>
        <v>0.88051657804835037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>
        <f>'Mar 2024'!J75</f>
        <v>1.0355029585798816</v>
      </c>
      <c r="G75" s="34">
        <f>'Apr 2024'!J75</f>
        <v>0.953125</v>
      </c>
      <c r="H75" s="34"/>
      <c r="I75" s="34"/>
      <c r="J75" s="34"/>
      <c r="K75" s="34"/>
      <c r="L75" s="34"/>
      <c r="M75" s="34"/>
      <c r="N75" s="34"/>
      <c r="O75" s="34"/>
      <c r="P75" s="35">
        <f t="shared" si="1"/>
        <v>0.94461863191328388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>
        <f>'Mar 2024'!J76</f>
        <v>1.1812499999999999</v>
      </c>
      <c r="G76" s="34">
        <f>'Apr 2024'!J76</f>
        <v>0.94904458598726116</v>
      </c>
      <c r="H76" s="34"/>
      <c r="I76" s="34"/>
      <c r="J76" s="34"/>
      <c r="K76" s="34"/>
      <c r="L76" s="34"/>
      <c r="M76" s="34"/>
      <c r="N76" s="34"/>
      <c r="O76" s="34"/>
      <c r="P76" s="35">
        <f t="shared" si="1"/>
        <v>1.026569051676431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>
        <f>'Mar 2024'!J77</f>
        <v>1.2666666666666666</v>
      </c>
      <c r="G77" s="34">
        <f>'Apr 2024'!J77</f>
        <v>1.1724137931034482</v>
      </c>
      <c r="H77" s="34"/>
      <c r="I77" s="34"/>
      <c r="J77" s="34"/>
      <c r="K77" s="34"/>
      <c r="L77" s="34"/>
      <c r="M77" s="34"/>
      <c r="N77" s="34"/>
      <c r="O77" s="34"/>
      <c r="P77" s="35">
        <f t="shared" si="1"/>
        <v>1.0439080459770114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>
        <f>'Mar 2024'!J78</f>
        <v>1</v>
      </c>
      <c r="G78" s="34">
        <f>'Apr 2024'!J78</f>
        <v>0.97058823529411764</v>
      </c>
      <c r="H78" s="34"/>
      <c r="I78" s="34"/>
      <c r="J78" s="34"/>
      <c r="K78" s="34"/>
      <c r="L78" s="34"/>
      <c r="M78" s="34"/>
      <c r="N78" s="34"/>
      <c r="O78" s="34"/>
      <c r="P78" s="35">
        <f t="shared" si="1"/>
        <v>0.97333572077692043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>
        <f>'Mar 2024'!J79</f>
        <v>10.333333333333334</v>
      </c>
      <c r="G79" s="34">
        <f>'Apr 2024'!J79</f>
        <v>3.6</v>
      </c>
      <c r="H79" s="34"/>
      <c r="I79" s="34"/>
      <c r="J79" s="34"/>
      <c r="K79" s="34"/>
      <c r="L79" s="34"/>
      <c r="M79" s="34"/>
      <c r="N79" s="34"/>
      <c r="O79" s="34"/>
      <c r="P79" s="35">
        <f t="shared" si="1"/>
        <v>4.8986111111111112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>
        <f>'Mar 2024'!J80</f>
        <v>1.1111111111111112</v>
      </c>
      <c r="G80" s="34">
        <f>'Apr 2024'!J80</f>
        <v>1.0833333333333333</v>
      </c>
      <c r="H80" s="34"/>
      <c r="I80" s="34"/>
      <c r="J80" s="34"/>
      <c r="K80" s="34"/>
      <c r="L80" s="34"/>
      <c r="M80" s="34"/>
      <c r="N80" s="34"/>
      <c r="O80" s="34"/>
      <c r="P80" s="35">
        <f t="shared" si="1"/>
        <v>1.2097222222222221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>
        <f>'Mar 2024'!J81</f>
        <v>0.96</v>
      </c>
      <c r="G81" s="34">
        <f>'Apr 2024'!J81</f>
        <v>0.98461538461538467</v>
      </c>
      <c r="H81" s="34"/>
      <c r="I81" s="34"/>
      <c r="J81" s="34"/>
      <c r="K81" s="34"/>
      <c r="L81" s="34"/>
      <c r="M81" s="34"/>
      <c r="N81" s="34"/>
      <c r="O81" s="34"/>
      <c r="P81" s="35">
        <f t="shared" si="1"/>
        <v>0.98983031674208144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>
        <f>'Mar 2024'!J82</f>
        <v>1.2972972972972974</v>
      </c>
      <c r="G82" s="34">
        <f>'Apr 2024'!J82</f>
        <v>1.5428571428571429</v>
      </c>
      <c r="H82" s="34"/>
      <c r="I82" s="34"/>
      <c r="J82" s="34"/>
      <c r="K82" s="34"/>
      <c r="L82" s="34"/>
      <c r="M82" s="34"/>
      <c r="N82" s="34"/>
      <c r="O82" s="34"/>
      <c r="P82" s="35">
        <f t="shared" si="1"/>
        <v>1.3580569027215368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>
        <f>'Mar 2024'!J83</f>
        <v>2.6134453781512605</v>
      </c>
      <c r="G83" s="34">
        <f>'Apr 2024'!J83</f>
        <v>1.2396694214876034</v>
      </c>
      <c r="H83" s="34"/>
      <c r="I83" s="34"/>
      <c r="J83" s="34"/>
      <c r="K83" s="34"/>
      <c r="L83" s="34"/>
      <c r="M83" s="34"/>
      <c r="N83" s="34"/>
      <c r="O83" s="34"/>
      <c r="P83" s="35">
        <f t="shared" si="1"/>
        <v>1.6897485161826817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>
        <f>'Mar 2024'!J84</f>
        <v>1.3333333333333333</v>
      </c>
      <c r="G84" s="34">
        <f>'Apr 2024'!J84</f>
        <v>1.7297297297297298</v>
      </c>
      <c r="H84" s="34"/>
      <c r="I84" s="34"/>
      <c r="J84" s="34"/>
      <c r="K84" s="34"/>
      <c r="L84" s="34"/>
      <c r="M84" s="34"/>
      <c r="N84" s="34"/>
      <c r="O84" s="34"/>
      <c r="P84" s="35">
        <f t="shared" si="1"/>
        <v>1.4381323868327973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>
        <f>'Mar 2024'!J85</f>
        <v>1.0545454545454545</v>
      </c>
      <c r="G85" s="34">
        <f>'Apr 2024'!J85</f>
        <v>0.81176470588235294</v>
      </c>
      <c r="H85" s="34"/>
      <c r="I85" s="34"/>
      <c r="J85" s="34"/>
      <c r="K85" s="34"/>
      <c r="L85" s="34"/>
      <c r="M85" s="34"/>
      <c r="N85" s="34"/>
      <c r="O85" s="34"/>
      <c r="P85" s="35">
        <f t="shared" si="1"/>
        <v>1.1030186306619665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>
        <f>'Mar 2024'!J86</f>
        <v>2</v>
      </c>
      <c r="G86" s="34">
        <f>'Apr 2024'!J86</f>
        <v>2.3863636363636362</v>
      </c>
      <c r="H86" s="34"/>
      <c r="I86" s="34"/>
      <c r="J86" s="34"/>
      <c r="K86" s="34"/>
      <c r="L86" s="34"/>
      <c r="M86" s="34"/>
      <c r="N86" s="34"/>
      <c r="O86" s="34"/>
      <c r="P86" s="35">
        <f t="shared" si="1"/>
        <v>2.2777161862527717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>
        <f>'Mar 2024'!J87</f>
        <v>1.7923076923076924</v>
      </c>
      <c r="G87" s="34">
        <f>'Apr 2024'!J87</f>
        <v>1.5033557046979866</v>
      </c>
      <c r="H87" s="34"/>
      <c r="I87" s="34"/>
      <c r="J87" s="34"/>
      <c r="K87" s="34"/>
      <c r="L87" s="34"/>
      <c r="M87" s="34"/>
      <c r="N87" s="34"/>
      <c r="O87" s="34"/>
      <c r="P87" s="35">
        <f t="shared" si="1"/>
        <v>1.6106107376831336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>
        <f>'Mar 2024'!J88</f>
        <v>1.85</v>
      </c>
      <c r="G88" s="34">
        <f>'Apr 2024'!J88</f>
        <v>2</v>
      </c>
      <c r="H88" s="34"/>
      <c r="I88" s="34"/>
      <c r="J88" s="34"/>
      <c r="K88" s="34"/>
      <c r="L88" s="34"/>
      <c r="M88" s="34"/>
      <c r="N88" s="34"/>
      <c r="O88" s="34"/>
      <c r="P88" s="35">
        <f t="shared" si="1"/>
        <v>1.8630208333333333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>
        <f>'Mar 2024'!J89</f>
        <v>1</v>
      </c>
      <c r="G89" s="34">
        <f>'Apr 2024'!J89</f>
        <v>1</v>
      </c>
      <c r="H89" s="34"/>
      <c r="I89" s="34"/>
      <c r="J89" s="34"/>
      <c r="K89" s="34"/>
      <c r="L89" s="34"/>
      <c r="M89" s="34"/>
      <c r="N89" s="34"/>
      <c r="O89" s="34"/>
      <c r="P89" s="35">
        <f t="shared" si="1"/>
        <v>0.625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>
        <f>'Mar 2024'!J90</f>
        <v>1.0458715596330275</v>
      </c>
      <c r="G90" s="34">
        <f>'Apr 2024'!J90</f>
        <v>1.0285714285714285</v>
      </c>
      <c r="H90" s="34"/>
      <c r="I90" s="34"/>
      <c r="J90" s="34"/>
      <c r="K90" s="34"/>
      <c r="L90" s="34"/>
      <c r="M90" s="34"/>
      <c r="N90" s="34"/>
      <c r="O90" s="34"/>
      <c r="P90" s="35">
        <f t="shared" si="1"/>
        <v>1.0321045842446668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>
        <f>'Mar 2024'!J91</f>
        <v>1.2315789473684211</v>
      </c>
      <c r="G91" s="34">
        <f>'Apr 2024'!J91</f>
        <v>1.5774647887323943</v>
      </c>
      <c r="H91" s="34"/>
      <c r="I91" s="34"/>
      <c r="J91" s="34"/>
      <c r="K91" s="34"/>
      <c r="L91" s="34"/>
      <c r="M91" s="34"/>
      <c r="N91" s="34"/>
      <c r="O91" s="34"/>
      <c r="P91" s="35">
        <f t="shared" si="1"/>
        <v>1.3029815367110864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>
        <f>'Mar 2024'!J92</f>
        <v>1.1046511627906976</v>
      </c>
      <c r="G92" s="34">
        <f>'Apr 2024'!J92</f>
        <v>1.2247191011235956</v>
      </c>
      <c r="H92" s="34"/>
      <c r="I92" s="34"/>
      <c r="J92" s="34"/>
      <c r="K92" s="34"/>
      <c r="L92" s="34"/>
      <c r="M92" s="34"/>
      <c r="N92" s="34"/>
      <c r="O92" s="34"/>
      <c r="P92" s="35">
        <f t="shared" si="1"/>
        <v>1.1343138921434477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>
        <f>'Mar 2024'!J93</f>
        <v>1.0428571428571429</v>
      </c>
      <c r="G93" s="34">
        <f>'Apr 2024'!J93</f>
        <v>1.032258064516129</v>
      </c>
      <c r="H93" s="34"/>
      <c r="I93" s="34"/>
      <c r="J93" s="34"/>
      <c r="K93" s="34"/>
      <c r="L93" s="34"/>
      <c r="M93" s="34"/>
      <c r="N93" s="34"/>
      <c r="O93" s="34"/>
      <c r="P93" s="35">
        <f t="shared" si="1"/>
        <v>1.0222999286038814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>
        <f>'Mar 2024'!J94</f>
        <v>1</v>
      </c>
      <c r="G94" s="34">
        <f>'Apr 2024'!J94</f>
        <v>1</v>
      </c>
      <c r="H94" s="34"/>
      <c r="I94" s="34"/>
      <c r="J94" s="34"/>
      <c r="K94" s="34"/>
      <c r="L94" s="34"/>
      <c r="M94" s="34"/>
      <c r="N94" s="34"/>
      <c r="O94" s="34"/>
      <c r="P94" s="35">
        <f t="shared" si="1"/>
        <v>0.99261819803746654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>
        <f>'Mar 2024'!J95</f>
        <v>1</v>
      </c>
      <c r="G95" s="34">
        <f>'Apr 2024'!J95</f>
        <v>0.90322580645161288</v>
      </c>
      <c r="H95" s="34"/>
      <c r="I95" s="34"/>
      <c r="J95" s="34"/>
      <c r="K95" s="34"/>
      <c r="L95" s="34"/>
      <c r="M95" s="34"/>
      <c r="N95" s="34"/>
      <c r="O95" s="34"/>
      <c r="P95" s="35">
        <f t="shared" si="1"/>
        <v>0.9799731182795699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>
        <f>'Mar 2024'!J96</f>
        <v>0.98076923076923073</v>
      </c>
      <c r="G96" s="34">
        <f>'Apr 2024'!J96</f>
        <v>0.99204244031830235</v>
      </c>
      <c r="H96" s="34"/>
      <c r="I96" s="34"/>
      <c r="J96" s="34"/>
      <c r="K96" s="34"/>
      <c r="L96" s="34"/>
      <c r="M96" s="34"/>
      <c r="N96" s="34"/>
      <c r="O96" s="34"/>
      <c r="P96" s="35">
        <f t="shared" si="1"/>
        <v>0.99238892338190554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>
        <f>'Mar 2024'!J97</f>
        <v>1</v>
      </c>
      <c r="G97" s="34">
        <f>'Apr 2024'!J97</f>
        <v>1</v>
      </c>
      <c r="H97" s="34"/>
      <c r="I97" s="34"/>
      <c r="J97" s="34"/>
      <c r="K97" s="34"/>
      <c r="L97" s="34"/>
      <c r="M97" s="34"/>
      <c r="N97" s="34"/>
      <c r="O97" s="34"/>
      <c r="P97" s="35">
        <f t="shared" si="1"/>
        <v>1.0147058823529411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>
        <f>'Mar 2024'!J98</f>
        <v>0.91249999999999998</v>
      </c>
      <c r="G98" s="34">
        <f>'Apr 2024'!J98</f>
        <v>0.89502762430939231</v>
      </c>
      <c r="H98" s="34"/>
      <c r="I98" s="34"/>
      <c r="J98" s="34"/>
      <c r="K98" s="34"/>
      <c r="L98" s="34"/>
      <c r="M98" s="34"/>
      <c r="N98" s="34"/>
      <c r="O98" s="34"/>
      <c r="P98" s="35">
        <f t="shared" si="1"/>
        <v>0.9297800915612191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>
        <f>'Mar 2024'!J99</f>
        <v>1.043956043956044</v>
      </c>
      <c r="G99" s="34">
        <f>'Apr 2024'!J99</f>
        <v>0.96842105263157896</v>
      </c>
      <c r="H99" s="34"/>
      <c r="I99" s="34"/>
      <c r="J99" s="34"/>
      <c r="K99" s="34"/>
      <c r="L99" s="34"/>
      <c r="M99" s="34"/>
      <c r="N99" s="34"/>
      <c r="O99" s="34"/>
      <c r="P99" s="35">
        <f t="shared" si="1"/>
        <v>1.0423128405393853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>
        <f>'Mar 2024'!J100</f>
        <v>1.0163934426229508</v>
      </c>
      <c r="G100" s="34">
        <f>'Apr 2024'!J100</f>
        <v>1.0833333333333333</v>
      </c>
      <c r="H100" s="34"/>
      <c r="I100" s="34"/>
      <c r="J100" s="34"/>
      <c r="K100" s="34"/>
      <c r="L100" s="34"/>
      <c r="M100" s="34"/>
      <c r="N100" s="34"/>
      <c r="O100" s="34"/>
      <c r="P100" s="35">
        <f t="shared" si="1"/>
        <v>1.041337211599892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>
        <f>'Mar 2024'!J101</f>
        <v>1</v>
      </c>
      <c r="G101" s="34">
        <f>'Apr 2024'!J101</f>
        <v>0.99</v>
      </c>
      <c r="H101" s="34"/>
      <c r="I101" s="34"/>
      <c r="J101" s="34"/>
      <c r="K101" s="34"/>
      <c r="L101" s="34"/>
      <c r="M101" s="34"/>
      <c r="N101" s="34"/>
      <c r="O101" s="34"/>
      <c r="P101" s="35">
        <f t="shared" si="1"/>
        <v>0.9776292629262926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>
        <f>'Mar 2024'!J102</f>
        <v>1.027027027027027</v>
      </c>
      <c r="G102" s="34">
        <f>'Apr 2024'!J102</f>
        <v>1.0311203319502074</v>
      </c>
      <c r="H102" s="34"/>
      <c r="I102" s="34"/>
      <c r="J102" s="34"/>
      <c r="K102" s="34"/>
      <c r="L102" s="34"/>
      <c r="M102" s="34"/>
      <c r="N102" s="34"/>
      <c r="O102" s="34"/>
      <c r="P102" s="35">
        <f t="shared" si="1"/>
        <v>1.0276386654774228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>
        <f>'Mar 2024'!J103</f>
        <v>1.0051813471502591</v>
      </c>
      <c r="G103" s="34">
        <f>'Apr 2024'!J103</f>
        <v>0.99180327868852458</v>
      </c>
      <c r="H103" s="34"/>
      <c r="I103" s="34"/>
      <c r="J103" s="34"/>
      <c r="K103" s="34"/>
      <c r="L103" s="34"/>
      <c r="M103" s="34"/>
      <c r="N103" s="34"/>
      <c r="O103" s="34"/>
      <c r="P103" s="35">
        <f t="shared" si="1"/>
        <v>1.0000957295754267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>
        <f>'Mar 2024'!J104</f>
        <v>1.024793388429752</v>
      </c>
      <c r="G104" s="34">
        <f>'Apr 2024'!J104</f>
        <v>0.9285714285714286</v>
      </c>
      <c r="H104" s="34"/>
      <c r="I104" s="34"/>
      <c r="J104" s="34"/>
      <c r="K104" s="34"/>
      <c r="L104" s="34"/>
      <c r="M104" s="34"/>
      <c r="N104" s="34"/>
      <c r="O104" s="34"/>
      <c r="P104" s="35">
        <f t="shared" si="1"/>
        <v>1.0185930915905972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>
        <f>'Mar 2024'!J105</f>
        <v>0.92817679558011046</v>
      </c>
      <c r="G105" s="34">
        <f>'Apr 2024'!J105</f>
        <v>0.94318181818181823</v>
      </c>
      <c r="H105" s="34"/>
      <c r="I105" s="34"/>
      <c r="J105" s="34"/>
      <c r="K105" s="34"/>
      <c r="L105" s="34"/>
      <c r="M105" s="34"/>
      <c r="N105" s="34"/>
      <c r="O105" s="34"/>
      <c r="P105" s="35">
        <f t="shared" si="1"/>
        <v>0.93440942088234269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>
        <f>'Mar 2024'!J106</f>
        <v>1.0638297872340425</v>
      </c>
      <c r="G106" s="34">
        <f>'Apr 2024'!J106</f>
        <v>1</v>
      </c>
      <c r="H106" s="34"/>
      <c r="I106" s="34"/>
      <c r="J106" s="34"/>
      <c r="K106" s="34"/>
      <c r="L106" s="34"/>
      <c r="M106" s="34"/>
      <c r="N106" s="34"/>
      <c r="O106" s="34"/>
      <c r="P106" s="35">
        <f t="shared" si="1"/>
        <v>1.0791487285261423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>
        <f>'Mar 2024'!J107</f>
        <v>1.0714285714285714</v>
      </c>
      <c r="G107" s="34">
        <f>'Apr 2024'!J107</f>
        <v>1.1304347826086956</v>
      </c>
      <c r="H107" s="34"/>
      <c r="I107" s="34"/>
      <c r="J107" s="34"/>
      <c r="K107" s="34"/>
      <c r="L107" s="34"/>
      <c r="M107" s="34"/>
      <c r="N107" s="34"/>
      <c r="O107" s="34"/>
      <c r="P107" s="35">
        <f t="shared" si="1"/>
        <v>1.059394409937888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>
        <f>'Mar 2024'!J108</f>
        <v>1.0081300813008129</v>
      </c>
      <c r="G108" s="34">
        <f>'Apr 2024'!J108</f>
        <v>0.85964912280701755</v>
      </c>
      <c r="H108" s="34"/>
      <c r="I108" s="34"/>
      <c r="J108" s="34"/>
      <c r="K108" s="34"/>
      <c r="L108" s="34"/>
      <c r="M108" s="34"/>
      <c r="N108" s="34"/>
      <c r="O108" s="34"/>
      <c r="P108" s="35">
        <f t="shared" si="1"/>
        <v>0.96671653863055362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>
        <f>'Mar 2024'!J109</f>
        <v>0.92</v>
      </c>
      <c r="G109" s="34">
        <f>'Apr 2024'!J109</f>
        <v>0.92307692307692313</v>
      </c>
      <c r="H109" s="34"/>
      <c r="I109" s="34"/>
      <c r="J109" s="34"/>
      <c r="K109" s="34"/>
      <c r="L109" s="34"/>
      <c r="M109" s="34"/>
      <c r="N109" s="34"/>
      <c r="O109" s="34"/>
      <c r="P109" s="35">
        <f t="shared" si="1"/>
        <v>0.94695970695970688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>
        <f>'Mar 2024'!J110</f>
        <v>1.02</v>
      </c>
      <c r="G110" s="34">
        <f>'Apr 2024'!J110</f>
        <v>1</v>
      </c>
      <c r="H110" s="34"/>
      <c r="I110" s="34"/>
      <c r="J110" s="34"/>
      <c r="K110" s="34"/>
      <c r="L110" s="34"/>
      <c r="M110" s="34"/>
      <c r="N110" s="34"/>
      <c r="O110" s="34"/>
      <c r="P110" s="35">
        <f t="shared" si="1"/>
        <v>1.0404081632653062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>
        <f>'Mar 2024'!J111</f>
        <v>0</v>
      </c>
      <c r="G111" s="39">
        <f>'Apr 2024'!J111</f>
        <v>0</v>
      </c>
      <c r="H111" s="39"/>
      <c r="I111" s="39"/>
      <c r="J111" s="39"/>
      <c r="K111" s="39"/>
      <c r="L111" s="39"/>
      <c r="M111" s="39"/>
      <c r="N111" s="39"/>
      <c r="O111" s="39"/>
      <c r="P111" s="61">
        <f t="shared" si="1"/>
        <v>0.25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>
        <f>'Mar 2024'!J112</f>
        <v>1.1502988898377455</v>
      </c>
      <c r="G112" s="42">
        <f>'Apr 2024'!J112</f>
        <v>1.1193103448275863</v>
      </c>
      <c r="H112" s="42"/>
      <c r="I112" s="42"/>
      <c r="J112" s="42"/>
      <c r="K112" s="42"/>
      <c r="L112" s="42"/>
      <c r="M112" s="42"/>
      <c r="N112" s="42"/>
      <c r="O112" s="42"/>
      <c r="P112" s="43">
        <f t="shared" si="1"/>
        <v>1.1128491515988241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6"/>
  <sheetViews>
    <sheetView topLeftCell="A31" workbookViewId="0">
      <selection activeCell="P61" sqref="P61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313</v>
      </c>
      <c r="E3" s="3" t="s">
        <v>314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315</v>
      </c>
      <c r="E4" s="3" t="s">
        <v>316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317</v>
      </c>
      <c r="E5" s="3" t="s">
        <v>318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317</v>
      </c>
      <c r="E6" s="3" t="s">
        <v>319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320</v>
      </c>
      <c r="E7" s="3" t="s">
        <v>321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322</v>
      </c>
      <c r="E8" s="3" t="s">
        <v>323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324</v>
      </c>
      <c r="E9" s="3" t="s">
        <v>325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326</v>
      </c>
      <c r="E10" s="3" t="s">
        <v>327</v>
      </c>
      <c r="F10" s="3" t="s">
        <v>3</v>
      </c>
    </row>
    <row r="11" spans="1:6" x14ac:dyDescent="0.25">
      <c r="A11" s="32" t="s">
        <v>34</v>
      </c>
      <c r="B11" s="33" t="s">
        <v>32</v>
      </c>
      <c r="C11" s="33" t="s">
        <v>35</v>
      </c>
      <c r="D11" s="3" t="s">
        <v>326</v>
      </c>
      <c r="E11" s="3" t="s">
        <v>328</v>
      </c>
      <c r="F11" s="3" t="s">
        <v>3</v>
      </c>
    </row>
    <row r="12" spans="1:6" x14ac:dyDescent="0.25">
      <c r="A12" s="32" t="s">
        <v>36</v>
      </c>
      <c r="B12" s="33" t="s">
        <v>37</v>
      </c>
      <c r="C12" s="33" t="s">
        <v>38</v>
      </c>
      <c r="D12" s="3" t="s">
        <v>329</v>
      </c>
      <c r="E12" s="3" t="s">
        <v>330</v>
      </c>
      <c r="F12" s="3" t="s">
        <v>3</v>
      </c>
    </row>
    <row r="13" spans="1:6" x14ac:dyDescent="0.25">
      <c r="A13" s="32" t="s">
        <v>39</v>
      </c>
      <c r="B13" s="33" t="s">
        <v>37</v>
      </c>
      <c r="C13" s="33" t="s">
        <v>40</v>
      </c>
      <c r="D13" s="3" t="s">
        <v>329</v>
      </c>
      <c r="E13" s="3" t="s">
        <v>331</v>
      </c>
      <c r="F13" s="3" t="s">
        <v>3</v>
      </c>
    </row>
    <row r="14" spans="1:6" x14ac:dyDescent="0.25">
      <c r="A14" s="32" t="s">
        <v>41</v>
      </c>
      <c r="B14" s="33" t="s">
        <v>42</v>
      </c>
      <c r="C14" s="33" t="s">
        <v>43</v>
      </c>
      <c r="D14" s="60" t="s">
        <v>332</v>
      </c>
      <c r="E14" s="3" t="s">
        <v>333</v>
      </c>
      <c r="F14" s="3" t="s">
        <v>3</v>
      </c>
    </row>
    <row r="15" spans="1:6" x14ac:dyDescent="0.25">
      <c r="A15" s="32" t="s">
        <v>44</v>
      </c>
      <c r="B15" s="33" t="s">
        <v>45</v>
      </c>
      <c r="C15" s="33" t="s">
        <v>46</v>
      </c>
      <c r="D15" s="3" t="s">
        <v>334</v>
      </c>
      <c r="E15" s="3" t="s">
        <v>335</v>
      </c>
      <c r="F15" s="3" t="s">
        <v>3</v>
      </c>
    </row>
    <row r="16" spans="1:6" x14ac:dyDescent="0.25">
      <c r="A16" s="32" t="s">
        <v>47</v>
      </c>
      <c r="B16" s="33" t="s">
        <v>48</v>
      </c>
      <c r="C16" s="33" t="s">
        <v>49</v>
      </c>
      <c r="D16" s="3" t="s">
        <v>336</v>
      </c>
      <c r="E16" s="3" t="s">
        <v>337</v>
      </c>
      <c r="F16" s="3" t="s">
        <v>3</v>
      </c>
    </row>
    <row r="17" spans="1:6" x14ac:dyDescent="0.25">
      <c r="A17" s="32" t="s">
        <v>50</v>
      </c>
      <c r="B17" s="33" t="s">
        <v>48</v>
      </c>
      <c r="C17" s="33" t="s">
        <v>51</v>
      </c>
      <c r="D17" s="3" t="s">
        <v>338</v>
      </c>
      <c r="E17" s="3" t="s">
        <v>339</v>
      </c>
      <c r="F17" s="3" t="s">
        <v>3</v>
      </c>
    </row>
    <row r="18" spans="1:6" x14ac:dyDescent="0.25">
      <c r="A18" s="32" t="s">
        <v>52</v>
      </c>
      <c r="B18" s="33" t="s">
        <v>53</v>
      </c>
      <c r="C18" s="33" t="s">
        <v>54</v>
      </c>
      <c r="D18" s="3" t="s">
        <v>340</v>
      </c>
      <c r="E18" s="3" t="s">
        <v>341</v>
      </c>
      <c r="F18" s="3" t="s">
        <v>3</v>
      </c>
    </row>
    <row r="19" spans="1:6" x14ac:dyDescent="0.25">
      <c r="A19" s="32" t="s">
        <v>55</v>
      </c>
      <c r="B19" s="33" t="s">
        <v>56</v>
      </c>
      <c r="C19" s="33" t="s">
        <v>57</v>
      </c>
      <c r="D19" s="3" t="s">
        <v>342</v>
      </c>
      <c r="E19" s="3" t="s">
        <v>343</v>
      </c>
      <c r="F19" s="3" t="s">
        <v>3</v>
      </c>
    </row>
    <row r="20" spans="1:6" x14ac:dyDescent="0.25">
      <c r="A20" s="32" t="s">
        <v>58</v>
      </c>
      <c r="B20" s="33" t="s">
        <v>56</v>
      </c>
      <c r="C20" s="33" t="s">
        <v>298</v>
      </c>
      <c r="D20" s="3" t="s">
        <v>342</v>
      </c>
      <c r="E20" s="3" t="s">
        <v>343</v>
      </c>
      <c r="F20" s="3" t="s">
        <v>3</v>
      </c>
    </row>
    <row r="21" spans="1:6" x14ac:dyDescent="0.25">
      <c r="A21" s="32" t="s">
        <v>60</v>
      </c>
      <c r="B21" s="33" t="s">
        <v>61</v>
      </c>
      <c r="C21" s="33" t="s">
        <v>62</v>
      </c>
      <c r="D21" s="3" t="s">
        <v>344</v>
      </c>
      <c r="E21" s="3" t="s">
        <v>345</v>
      </c>
      <c r="F21" s="3" t="s">
        <v>3</v>
      </c>
    </row>
    <row r="22" spans="1:6" x14ac:dyDescent="0.25">
      <c r="A22" s="32" t="s">
        <v>63</v>
      </c>
      <c r="B22" s="33" t="s">
        <v>64</v>
      </c>
      <c r="C22" s="33" t="s">
        <v>65</v>
      </c>
      <c r="D22" s="3" t="s">
        <v>346</v>
      </c>
      <c r="E22" s="3" t="s">
        <v>347</v>
      </c>
      <c r="F22" s="3" t="s">
        <v>3</v>
      </c>
    </row>
    <row r="23" spans="1:6" x14ac:dyDescent="0.25">
      <c r="A23" s="32" t="s">
        <v>66</v>
      </c>
      <c r="B23" s="33" t="s">
        <v>67</v>
      </c>
      <c r="C23" s="33" t="s">
        <v>68</v>
      </c>
      <c r="D23" s="3" t="s">
        <v>348</v>
      </c>
      <c r="E23" s="3" t="s">
        <v>349</v>
      </c>
      <c r="F23" s="3" t="s">
        <v>3</v>
      </c>
    </row>
    <row r="24" spans="1:6" x14ac:dyDescent="0.25">
      <c r="A24" s="32" t="s">
        <v>69</v>
      </c>
      <c r="B24" s="33" t="s">
        <v>67</v>
      </c>
      <c r="C24" s="33" t="s">
        <v>70</v>
      </c>
      <c r="D24" s="3" t="s">
        <v>350</v>
      </c>
      <c r="E24" s="3" t="s">
        <v>349</v>
      </c>
      <c r="F24" s="3" t="s">
        <v>3</v>
      </c>
    </row>
    <row r="25" spans="1:6" x14ac:dyDescent="0.25">
      <c r="A25" s="32" t="s">
        <v>71</v>
      </c>
      <c r="B25" s="33" t="s">
        <v>72</v>
      </c>
      <c r="C25" s="33" t="s">
        <v>73</v>
      </c>
      <c r="D25" s="3" t="s">
        <v>351</v>
      </c>
      <c r="E25" s="3" t="s">
        <v>352</v>
      </c>
      <c r="F25" s="3" t="s">
        <v>3</v>
      </c>
    </row>
    <row r="26" spans="1:6" x14ac:dyDescent="0.25">
      <c r="A26" s="32" t="s">
        <v>74</v>
      </c>
      <c r="B26" s="33" t="s">
        <v>72</v>
      </c>
      <c r="C26" s="33" t="s">
        <v>75</v>
      </c>
      <c r="D26" s="3" t="s">
        <v>351</v>
      </c>
      <c r="E26" s="3" t="s">
        <v>352</v>
      </c>
      <c r="F26" s="3" t="s">
        <v>3</v>
      </c>
    </row>
    <row r="27" spans="1:6" x14ac:dyDescent="0.25">
      <c r="A27" s="32" t="s">
        <v>76</v>
      </c>
      <c r="B27" s="33" t="s">
        <v>77</v>
      </c>
      <c r="C27" s="33" t="s">
        <v>78</v>
      </c>
      <c r="D27" s="3" t="s">
        <v>504</v>
      </c>
      <c r="E27" s="3" t="s">
        <v>353</v>
      </c>
      <c r="F27" s="3" t="s">
        <v>3</v>
      </c>
    </row>
    <row r="28" spans="1:6" x14ac:dyDescent="0.25">
      <c r="A28" s="32" t="s">
        <v>79</v>
      </c>
      <c r="B28" s="33" t="s">
        <v>80</v>
      </c>
      <c r="C28" s="33" t="s">
        <v>81</v>
      </c>
      <c r="D28" s="3" t="s">
        <v>354</v>
      </c>
      <c r="E28" s="3" t="s">
        <v>355</v>
      </c>
      <c r="F28" s="3" t="s">
        <v>3</v>
      </c>
    </row>
    <row r="29" spans="1:6" x14ac:dyDescent="0.25">
      <c r="A29" s="32" t="s">
        <v>82</v>
      </c>
      <c r="B29" s="33" t="s">
        <v>83</v>
      </c>
      <c r="C29" s="33" t="s">
        <v>84</v>
      </c>
      <c r="D29" s="3" t="s">
        <v>356</v>
      </c>
      <c r="E29" s="3" t="s">
        <v>357</v>
      </c>
      <c r="F29" s="3" t="s">
        <v>3</v>
      </c>
    </row>
    <row r="30" spans="1:6" x14ac:dyDescent="0.25">
      <c r="A30" s="32" t="s">
        <v>85</v>
      </c>
      <c r="B30" s="33" t="s">
        <v>86</v>
      </c>
      <c r="C30" s="33" t="s">
        <v>87</v>
      </c>
      <c r="D30" s="3" t="s">
        <v>358</v>
      </c>
      <c r="E30" s="3" t="s">
        <v>359</v>
      </c>
      <c r="F30" s="3" t="s">
        <v>3</v>
      </c>
    </row>
    <row r="31" spans="1:6" x14ac:dyDescent="0.25">
      <c r="A31" s="32" t="s">
        <v>88</v>
      </c>
      <c r="B31" s="33" t="s">
        <v>89</v>
      </c>
      <c r="C31" s="33" t="s">
        <v>90</v>
      </c>
      <c r="D31" s="3" t="s">
        <v>360</v>
      </c>
      <c r="E31" s="3" t="s">
        <v>361</v>
      </c>
      <c r="F31" s="3" t="s">
        <v>3</v>
      </c>
    </row>
    <row r="32" spans="1:6" x14ac:dyDescent="0.25">
      <c r="A32" s="32" t="s">
        <v>91</v>
      </c>
      <c r="B32" s="33" t="s">
        <v>92</v>
      </c>
      <c r="C32" s="33" t="s">
        <v>93</v>
      </c>
      <c r="D32" s="3" t="s">
        <v>362</v>
      </c>
      <c r="E32" s="3" t="s">
        <v>363</v>
      </c>
      <c r="F32" s="3" t="s">
        <v>3</v>
      </c>
    </row>
    <row r="33" spans="1:6" x14ac:dyDescent="0.25">
      <c r="A33" s="32" t="s">
        <v>94</v>
      </c>
      <c r="B33" s="33" t="s">
        <v>95</v>
      </c>
      <c r="C33" s="33" t="s">
        <v>96</v>
      </c>
      <c r="D33" s="3" t="s">
        <v>364</v>
      </c>
      <c r="E33" s="3" t="s">
        <v>365</v>
      </c>
      <c r="F33" s="3" t="s">
        <v>3</v>
      </c>
    </row>
    <row r="34" spans="1:6" x14ac:dyDescent="0.25">
      <c r="A34" s="32" t="s">
        <v>97</v>
      </c>
      <c r="B34" s="33" t="s">
        <v>98</v>
      </c>
      <c r="C34" s="33" t="s">
        <v>99</v>
      </c>
      <c r="D34" s="3" t="s">
        <v>366</v>
      </c>
      <c r="E34" s="3" t="s">
        <v>367</v>
      </c>
      <c r="F34" s="3" t="s">
        <v>3</v>
      </c>
    </row>
    <row r="35" spans="1:6" x14ac:dyDescent="0.25">
      <c r="A35" s="32" t="s">
        <v>100</v>
      </c>
      <c r="B35" s="33" t="s">
        <v>101</v>
      </c>
      <c r="C35" s="33" t="s">
        <v>102</v>
      </c>
      <c r="D35" s="3" t="s">
        <v>368</v>
      </c>
      <c r="E35" s="3" t="s">
        <v>369</v>
      </c>
      <c r="F35" s="3" t="s">
        <v>3</v>
      </c>
    </row>
    <row r="36" spans="1:6" x14ac:dyDescent="0.25">
      <c r="A36" s="36" t="s">
        <v>103</v>
      </c>
      <c r="B36" s="33" t="s">
        <v>104</v>
      </c>
      <c r="C36" s="33" t="s">
        <v>105</v>
      </c>
      <c r="D36" s="3" t="s">
        <v>370</v>
      </c>
      <c r="E36" s="3" t="s">
        <v>371</v>
      </c>
      <c r="F36" s="3" t="s">
        <v>3</v>
      </c>
    </row>
    <row r="37" spans="1:6" x14ac:dyDescent="0.25">
      <c r="A37" s="32" t="s">
        <v>106</v>
      </c>
      <c r="B37" s="33" t="s">
        <v>107</v>
      </c>
      <c r="C37" s="33" t="s">
        <v>108</v>
      </c>
      <c r="D37" s="3" t="s">
        <v>372</v>
      </c>
      <c r="E37" s="3" t="s">
        <v>373</v>
      </c>
      <c r="F37" s="3" t="s">
        <v>3</v>
      </c>
    </row>
    <row r="38" spans="1:6" x14ac:dyDescent="0.25">
      <c r="A38" s="32" t="s">
        <v>109</v>
      </c>
      <c r="B38" s="33" t="s">
        <v>110</v>
      </c>
      <c r="C38" s="33" t="s">
        <v>111</v>
      </c>
      <c r="D38" s="3" t="s">
        <v>374</v>
      </c>
      <c r="E38" s="3" t="s">
        <v>375</v>
      </c>
      <c r="F38" s="3" t="s">
        <v>3</v>
      </c>
    </row>
    <row r="39" spans="1:6" x14ac:dyDescent="0.25">
      <c r="A39" s="32" t="s">
        <v>112</v>
      </c>
      <c r="B39" s="33" t="s">
        <v>113</v>
      </c>
      <c r="C39" s="33" t="s">
        <v>114</v>
      </c>
      <c r="D39" s="3" t="s">
        <v>376</v>
      </c>
      <c r="E39" s="3" t="s">
        <v>377</v>
      </c>
      <c r="F39" s="3" t="s">
        <v>3</v>
      </c>
    </row>
    <row r="40" spans="1:6" x14ac:dyDescent="0.25">
      <c r="A40" s="32" t="s">
        <v>115</v>
      </c>
      <c r="B40" s="33" t="s">
        <v>116</v>
      </c>
      <c r="C40" s="33" t="s">
        <v>117</v>
      </c>
      <c r="D40" s="3" t="s">
        <v>378</v>
      </c>
      <c r="E40" s="3" t="s">
        <v>379</v>
      </c>
      <c r="F40" s="3" t="s">
        <v>3</v>
      </c>
    </row>
    <row r="41" spans="1:6" x14ac:dyDescent="0.25">
      <c r="A41" s="32" t="s">
        <v>118</v>
      </c>
      <c r="B41" s="33" t="s">
        <v>119</v>
      </c>
      <c r="C41" s="33" t="s">
        <v>120</v>
      </c>
      <c r="D41" s="3" t="s">
        <v>499</v>
      </c>
      <c r="E41" s="3" t="s">
        <v>380</v>
      </c>
      <c r="F41" s="3" t="s">
        <v>3</v>
      </c>
    </row>
    <row r="42" spans="1:6" x14ac:dyDescent="0.25">
      <c r="A42" s="32" t="s">
        <v>121</v>
      </c>
      <c r="B42" s="33" t="s">
        <v>122</v>
      </c>
      <c r="C42" s="33" t="s">
        <v>123</v>
      </c>
      <c r="D42" s="3" t="s">
        <v>381</v>
      </c>
      <c r="E42" s="3" t="s">
        <v>382</v>
      </c>
      <c r="F42" s="3" t="s">
        <v>3</v>
      </c>
    </row>
    <row r="43" spans="1:6" x14ac:dyDescent="0.25">
      <c r="A43" s="32" t="s">
        <v>124</v>
      </c>
      <c r="B43" s="33" t="s">
        <v>122</v>
      </c>
      <c r="C43" s="33" t="s">
        <v>125</v>
      </c>
      <c r="D43" s="3" t="s">
        <v>383</v>
      </c>
      <c r="E43" s="3" t="s">
        <v>384</v>
      </c>
      <c r="F43" s="3" t="s">
        <v>3</v>
      </c>
    </row>
    <row r="44" spans="1:6" x14ac:dyDescent="0.25">
      <c r="A44" s="32" t="s">
        <v>126</v>
      </c>
      <c r="B44" s="33" t="s">
        <v>127</v>
      </c>
      <c r="C44" s="33" t="s">
        <v>127</v>
      </c>
      <c r="D44" s="60" t="s">
        <v>505</v>
      </c>
      <c r="E44" s="3" t="s">
        <v>385</v>
      </c>
      <c r="F44" s="3" t="s">
        <v>3</v>
      </c>
    </row>
    <row r="45" spans="1:6" x14ac:dyDescent="0.25">
      <c r="A45" s="32" t="s">
        <v>128</v>
      </c>
      <c r="B45" s="33" t="s">
        <v>129</v>
      </c>
      <c r="C45" s="33" t="s">
        <v>130</v>
      </c>
      <c r="D45" s="3" t="s">
        <v>386</v>
      </c>
      <c r="E45" s="3" t="s">
        <v>387</v>
      </c>
      <c r="F45" s="3" t="s">
        <v>3</v>
      </c>
    </row>
    <row r="46" spans="1:6" x14ac:dyDescent="0.25">
      <c r="A46" s="32" t="s">
        <v>131</v>
      </c>
      <c r="B46" s="33" t="s">
        <v>132</v>
      </c>
      <c r="C46" s="33" t="s">
        <v>133</v>
      </c>
      <c r="D46" s="3" t="s">
        <v>388</v>
      </c>
      <c r="E46" s="3" t="s">
        <v>389</v>
      </c>
      <c r="F46" s="3" t="s">
        <v>3</v>
      </c>
    </row>
    <row r="47" spans="1:6" x14ac:dyDescent="0.25">
      <c r="A47" s="32" t="s">
        <v>134</v>
      </c>
      <c r="B47" s="33" t="s">
        <v>135</v>
      </c>
      <c r="C47" s="33" t="s">
        <v>136</v>
      </c>
      <c r="D47" s="3" t="s">
        <v>390</v>
      </c>
      <c r="E47" s="3" t="s">
        <v>391</v>
      </c>
      <c r="F47" s="3" t="s">
        <v>3</v>
      </c>
    </row>
    <row r="48" spans="1:6" x14ac:dyDescent="0.25">
      <c r="A48" s="32" t="s">
        <v>137</v>
      </c>
      <c r="B48" s="33" t="s">
        <v>138</v>
      </c>
      <c r="C48" s="33" t="s">
        <v>139</v>
      </c>
      <c r="D48" s="3" t="s">
        <v>392</v>
      </c>
      <c r="E48" s="3" t="s">
        <v>393</v>
      </c>
      <c r="F48" s="3" t="s">
        <v>3</v>
      </c>
    </row>
    <row r="49" spans="1:6" x14ac:dyDescent="0.25">
      <c r="A49" s="36" t="s">
        <v>140</v>
      </c>
      <c r="B49" s="33" t="s">
        <v>141</v>
      </c>
      <c r="C49" s="33" t="s">
        <v>142</v>
      </c>
      <c r="D49" s="3" t="s">
        <v>506</v>
      </c>
      <c r="E49" s="3" t="s">
        <v>394</v>
      </c>
      <c r="F49" s="3" t="s">
        <v>3</v>
      </c>
    </row>
    <row r="50" spans="1:6" x14ac:dyDescent="0.25">
      <c r="A50" s="32" t="s">
        <v>143</v>
      </c>
      <c r="B50" s="33" t="s">
        <v>144</v>
      </c>
      <c r="C50" s="33" t="s">
        <v>145</v>
      </c>
      <c r="D50" s="3" t="s">
        <v>395</v>
      </c>
      <c r="E50" s="3" t="s">
        <v>396</v>
      </c>
      <c r="F50" s="3" t="s">
        <v>3</v>
      </c>
    </row>
    <row r="51" spans="1:6" x14ac:dyDescent="0.25">
      <c r="A51" s="32" t="s">
        <v>146</v>
      </c>
      <c r="B51" s="33" t="s">
        <v>147</v>
      </c>
      <c r="C51" s="33" t="s">
        <v>148</v>
      </c>
      <c r="D51" s="3" t="s">
        <v>397</v>
      </c>
      <c r="E51" s="3" t="s">
        <v>398</v>
      </c>
      <c r="F51" s="3" t="s">
        <v>3</v>
      </c>
    </row>
    <row r="52" spans="1:6" x14ac:dyDescent="0.25">
      <c r="A52" s="32" t="s">
        <v>149</v>
      </c>
      <c r="B52" s="33" t="s">
        <v>147</v>
      </c>
      <c r="C52" s="33" t="s">
        <v>150</v>
      </c>
      <c r="D52" s="3" t="s">
        <v>507</v>
      </c>
      <c r="E52" s="3" t="s">
        <v>399</v>
      </c>
      <c r="F52" s="3" t="s">
        <v>3</v>
      </c>
    </row>
    <row r="53" spans="1:6" x14ac:dyDescent="0.25">
      <c r="A53" s="32" t="s">
        <v>151</v>
      </c>
      <c r="B53" s="33" t="s">
        <v>152</v>
      </c>
      <c r="C53" s="33" t="s">
        <v>153</v>
      </c>
      <c r="D53" s="3" t="s">
        <v>508</v>
      </c>
      <c r="E53" s="3" t="s">
        <v>400</v>
      </c>
      <c r="F53" s="3" t="s">
        <v>3</v>
      </c>
    </row>
    <row r="54" spans="1:6" x14ac:dyDescent="0.25">
      <c r="A54" s="32" t="s">
        <v>154</v>
      </c>
      <c r="B54" s="33" t="s">
        <v>155</v>
      </c>
      <c r="C54" s="33" t="s">
        <v>156</v>
      </c>
      <c r="D54" s="3" t="s">
        <v>401</v>
      </c>
      <c r="E54" s="3" t="s">
        <v>402</v>
      </c>
      <c r="F54" s="3" t="s">
        <v>3</v>
      </c>
    </row>
    <row r="55" spans="1:6" x14ac:dyDescent="0.25">
      <c r="A55" s="32" t="s">
        <v>157</v>
      </c>
      <c r="B55" s="33" t="s">
        <v>155</v>
      </c>
      <c r="C55" s="33" t="s">
        <v>158</v>
      </c>
      <c r="D55" s="3" t="s">
        <v>403</v>
      </c>
      <c r="E55" s="3" t="s">
        <v>404</v>
      </c>
      <c r="F55" s="3" t="s">
        <v>3</v>
      </c>
    </row>
    <row r="56" spans="1:6" x14ac:dyDescent="0.25">
      <c r="A56" s="32" t="s">
        <v>159</v>
      </c>
      <c r="B56" s="33" t="s">
        <v>160</v>
      </c>
      <c r="C56" s="33" t="s">
        <v>161</v>
      </c>
      <c r="D56" s="3" t="s">
        <v>405</v>
      </c>
      <c r="E56" s="3" t="s">
        <v>406</v>
      </c>
      <c r="F56" s="3" t="s">
        <v>3</v>
      </c>
    </row>
    <row r="57" spans="1:6" x14ac:dyDescent="0.25">
      <c r="A57" s="32" t="s">
        <v>162</v>
      </c>
      <c r="B57" s="33" t="s">
        <v>163</v>
      </c>
      <c r="C57" s="33" t="s">
        <v>164</v>
      </c>
      <c r="D57" s="3" t="s">
        <v>407</v>
      </c>
      <c r="E57" s="3" t="s">
        <v>408</v>
      </c>
      <c r="F57" s="3" t="s">
        <v>3</v>
      </c>
    </row>
    <row r="58" spans="1:6" x14ac:dyDescent="0.25">
      <c r="A58" s="32" t="s">
        <v>165</v>
      </c>
      <c r="B58" s="33" t="s">
        <v>166</v>
      </c>
      <c r="C58" s="33" t="s">
        <v>167</v>
      </c>
      <c r="D58" s="3" t="s">
        <v>409</v>
      </c>
      <c r="E58" s="3" t="s">
        <v>410</v>
      </c>
      <c r="F58" s="3" t="s">
        <v>3</v>
      </c>
    </row>
    <row r="59" spans="1:6" x14ac:dyDescent="0.25">
      <c r="A59" s="32" t="s">
        <v>168</v>
      </c>
      <c r="B59" s="33" t="s">
        <v>169</v>
      </c>
      <c r="C59" s="33" t="s">
        <v>170</v>
      </c>
      <c r="D59" s="3" t="s">
        <v>411</v>
      </c>
      <c r="E59" s="3" t="s">
        <v>412</v>
      </c>
      <c r="F59" s="3" t="s">
        <v>3</v>
      </c>
    </row>
    <row r="60" spans="1:6" x14ac:dyDescent="0.25">
      <c r="A60" s="32" t="s">
        <v>171</v>
      </c>
      <c r="B60" s="33" t="s">
        <v>172</v>
      </c>
      <c r="C60" s="33" t="s">
        <v>172</v>
      </c>
      <c r="D60" s="3" t="s">
        <v>413</v>
      </c>
      <c r="E60" s="3" t="s">
        <v>414</v>
      </c>
      <c r="F60" s="3" t="s">
        <v>3</v>
      </c>
    </row>
    <row r="61" spans="1:6" x14ac:dyDescent="0.25">
      <c r="A61" s="32" t="s">
        <v>173</v>
      </c>
      <c r="B61" s="33" t="s">
        <v>174</v>
      </c>
      <c r="C61" s="33" t="s">
        <v>175</v>
      </c>
      <c r="D61" s="3" t="s">
        <v>415</v>
      </c>
      <c r="E61" s="3" t="s">
        <v>416</v>
      </c>
      <c r="F61" s="3" t="s">
        <v>3</v>
      </c>
    </row>
    <row r="62" spans="1:6" x14ac:dyDescent="0.25">
      <c r="A62" s="32" t="s">
        <v>176</v>
      </c>
      <c r="B62" s="33" t="s">
        <v>177</v>
      </c>
      <c r="C62" s="33" t="s">
        <v>178</v>
      </c>
      <c r="D62" s="3" t="s">
        <v>417</v>
      </c>
      <c r="E62" s="3" t="s">
        <v>418</v>
      </c>
      <c r="F62" s="3" t="s">
        <v>3</v>
      </c>
    </row>
    <row r="63" spans="1:6" x14ac:dyDescent="0.25">
      <c r="A63" s="32" t="s">
        <v>419</v>
      </c>
      <c r="B63" s="33" t="s">
        <v>180</v>
      </c>
      <c r="C63" s="33" t="s">
        <v>420</v>
      </c>
      <c r="D63" s="3" t="s">
        <v>421</v>
      </c>
      <c r="E63" s="3" t="s">
        <v>422</v>
      </c>
      <c r="F63" s="3" t="s">
        <v>3</v>
      </c>
    </row>
    <row r="64" spans="1:6" x14ac:dyDescent="0.25">
      <c r="A64" s="32" t="s">
        <v>179</v>
      </c>
      <c r="B64" s="33" t="s">
        <v>180</v>
      </c>
      <c r="C64" s="33" t="s">
        <v>423</v>
      </c>
      <c r="D64" s="3" t="s">
        <v>421</v>
      </c>
      <c r="E64" s="3" t="s">
        <v>422</v>
      </c>
      <c r="F64" s="3" t="s">
        <v>3</v>
      </c>
    </row>
    <row r="65" spans="1:6" x14ac:dyDescent="0.25">
      <c r="A65" s="36" t="s">
        <v>182</v>
      </c>
      <c r="B65" s="33" t="s">
        <v>180</v>
      </c>
      <c r="C65" s="33" t="s">
        <v>183</v>
      </c>
      <c r="D65" s="3" t="s">
        <v>421</v>
      </c>
      <c r="E65" s="3" t="s">
        <v>422</v>
      </c>
      <c r="F65" s="3" t="s">
        <v>3</v>
      </c>
    </row>
    <row r="66" spans="1:6" x14ac:dyDescent="0.25">
      <c r="A66" s="36" t="s">
        <v>424</v>
      </c>
      <c r="B66" s="33" t="s">
        <v>180</v>
      </c>
      <c r="C66" s="33" t="s">
        <v>191</v>
      </c>
      <c r="D66" s="3" t="s">
        <v>421</v>
      </c>
      <c r="E66" s="3" t="s">
        <v>422</v>
      </c>
      <c r="F66" s="3" t="s">
        <v>3</v>
      </c>
    </row>
    <row r="67" spans="1:6" x14ac:dyDescent="0.25">
      <c r="A67" s="32" t="s">
        <v>184</v>
      </c>
      <c r="B67" s="33" t="s">
        <v>180</v>
      </c>
      <c r="C67" s="33" t="s">
        <v>185</v>
      </c>
      <c r="D67" s="3" t="s">
        <v>421</v>
      </c>
      <c r="E67" s="3" t="s">
        <v>425</v>
      </c>
      <c r="F67" s="3" t="s">
        <v>3</v>
      </c>
    </row>
    <row r="68" spans="1:6" x14ac:dyDescent="0.25">
      <c r="A68" s="36" t="s">
        <v>188</v>
      </c>
      <c r="B68" s="33" t="s">
        <v>180</v>
      </c>
      <c r="C68" s="33" t="s">
        <v>189</v>
      </c>
      <c r="D68" s="3" t="s">
        <v>421</v>
      </c>
      <c r="E68" s="3" t="s">
        <v>422</v>
      </c>
      <c r="F68" s="3" t="s">
        <v>3</v>
      </c>
    </row>
    <row r="69" spans="1:6" x14ac:dyDescent="0.25">
      <c r="A69" s="32" t="s">
        <v>192</v>
      </c>
      <c r="B69" s="33" t="s">
        <v>180</v>
      </c>
      <c r="C69" s="33" t="s">
        <v>193</v>
      </c>
      <c r="D69" s="3" t="s">
        <v>426</v>
      </c>
      <c r="E69" s="3" t="s">
        <v>427</v>
      </c>
      <c r="F69" s="3" t="s">
        <v>3</v>
      </c>
    </row>
    <row r="70" spans="1:6" x14ac:dyDescent="0.25">
      <c r="A70" s="32" t="s">
        <v>194</v>
      </c>
      <c r="B70" s="33" t="s">
        <v>180</v>
      </c>
      <c r="C70" s="33" t="s">
        <v>195</v>
      </c>
      <c r="D70" s="3" t="s">
        <v>428</v>
      </c>
      <c r="E70" s="3" t="s">
        <v>429</v>
      </c>
      <c r="F70" s="3" t="s">
        <v>3</v>
      </c>
    </row>
    <row r="71" spans="1:6" x14ac:dyDescent="0.25">
      <c r="A71" s="32" t="s">
        <v>196</v>
      </c>
      <c r="B71" s="33" t="s">
        <v>180</v>
      </c>
      <c r="C71" s="33" t="s">
        <v>197</v>
      </c>
      <c r="D71" s="3" t="s">
        <v>430</v>
      </c>
      <c r="E71" s="3" t="s">
        <v>431</v>
      </c>
      <c r="F71" s="3" t="s">
        <v>3</v>
      </c>
    </row>
    <row r="72" spans="1:6" x14ac:dyDescent="0.25">
      <c r="A72" s="32" t="s">
        <v>198</v>
      </c>
      <c r="B72" s="33" t="s">
        <v>180</v>
      </c>
      <c r="C72" s="33" t="s">
        <v>199</v>
      </c>
      <c r="D72" s="3" t="s">
        <v>432</v>
      </c>
      <c r="E72" s="3" t="s">
        <v>433</v>
      </c>
      <c r="F72" s="3" t="s">
        <v>3</v>
      </c>
    </row>
    <row r="73" spans="1:6" x14ac:dyDescent="0.25">
      <c r="A73" s="36" t="s">
        <v>200</v>
      </c>
      <c r="B73" s="33" t="s">
        <v>180</v>
      </c>
      <c r="C73" s="33" t="s">
        <v>301</v>
      </c>
      <c r="D73" s="3" t="s">
        <v>432</v>
      </c>
      <c r="E73" s="3" t="s">
        <v>434</v>
      </c>
      <c r="F73" s="3" t="s">
        <v>3</v>
      </c>
    </row>
    <row r="74" spans="1:6" x14ac:dyDescent="0.25">
      <c r="A74" s="32" t="s">
        <v>202</v>
      </c>
      <c r="B74" s="33" t="s">
        <v>180</v>
      </c>
      <c r="C74" s="33" t="s">
        <v>302</v>
      </c>
      <c r="D74" s="3" t="s">
        <v>432</v>
      </c>
      <c r="E74" s="3" t="s">
        <v>434</v>
      </c>
      <c r="F74" s="3" t="s">
        <v>3</v>
      </c>
    </row>
    <row r="75" spans="1:6" x14ac:dyDescent="0.25">
      <c r="A75" s="32" t="s">
        <v>204</v>
      </c>
      <c r="B75" s="33" t="s">
        <v>180</v>
      </c>
      <c r="C75" s="33" t="s">
        <v>303</v>
      </c>
      <c r="D75" s="3" t="s">
        <v>432</v>
      </c>
      <c r="E75" s="3" t="s">
        <v>433</v>
      </c>
      <c r="F75" s="3" t="s">
        <v>3</v>
      </c>
    </row>
    <row r="76" spans="1:6" x14ac:dyDescent="0.25">
      <c r="A76" s="36" t="s">
        <v>206</v>
      </c>
      <c r="B76" s="33" t="s">
        <v>180</v>
      </c>
      <c r="C76" s="33" t="s">
        <v>207</v>
      </c>
      <c r="D76" s="60" t="s">
        <v>509</v>
      </c>
      <c r="E76" s="3" t="s">
        <v>435</v>
      </c>
      <c r="F76" s="3" t="s">
        <v>3</v>
      </c>
    </row>
    <row r="77" spans="1:6" x14ac:dyDescent="0.25">
      <c r="A77" s="36" t="s">
        <v>208</v>
      </c>
      <c r="B77" s="33" t="s">
        <v>209</v>
      </c>
      <c r="C77" s="33" t="s">
        <v>209</v>
      </c>
      <c r="D77" s="3" t="s">
        <v>436</v>
      </c>
      <c r="E77" s="3" t="s">
        <v>437</v>
      </c>
      <c r="F77" s="3" t="s">
        <v>3</v>
      </c>
    </row>
    <row r="78" spans="1:6" x14ac:dyDescent="0.25">
      <c r="A78" s="32" t="s">
        <v>210</v>
      </c>
      <c r="B78" s="33" t="s">
        <v>211</v>
      </c>
      <c r="C78" s="33" t="s">
        <v>212</v>
      </c>
      <c r="D78" s="3" t="s">
        <v>438</v>
      </c>
      <c r="E78" s="3" t="s">
        <v>439</v>
      </c>
      <c r="F78" s="3" t="s">
        <v>3</v>
      </c>
    </row>
    <row r="79" spans="1:6" x14ac:dyDescent="0.25">
      <c r="A79" s="32" t="s">
        <v>213</v>
      </c>
      <c r="B79" s="33" t="s">
        <v>211</v>
      </c>
      <c r="C79" s="33" t="s">
        <v>440</v>
      </c>
      <c r="D79" s="3" t="s">
        <v>438</v>
      </c>
      <c r="E79" s="3" t="s">
        <v>439</v>
      </c>
      <c r="F79" s="3" t="s">
        <v>3</v>
      </c>
    </row>
    <row r="80" spans="1:6" x14ac:dyDescent="0.25">
      <c r="A80" s="32" t="s">
        <v>215</v>
      </c>
      <c r="B80" s="33" t="s">
        <v>216</v>
      </c>
      <c r="C80" s="33" t="s">
        <v>217</v>
      </c>
      <c r="D80" s="3" t="s">
        <v>441</v>
      </c>
      <c r="E80" s="3" t="s">
        <v>442</v>
      </c>
      <c r="F80" s="3" t="s">
        <v>3</v>
      </c>
    </row>
    <row r="81" spans="1:6" x14ac:dyDescent="0.25">
      <c r="A81" s="32" t="s">
        <v>218</v>
      </c>
      <c r="B81" s="33" t="s">
        <v>219</v>
      </c>
      <c r="C81" s="33" t="s">
        <v>219</v>
      </c>
      <c r="D81" s="3" t="s">
        <v>443</v>
      </c>
      <c r="E81" s="3" t="s">
        <v>444</v>
      </c>
      <c r="F81" s="3" t="s">
        <v>3</v>
      </c>
    </row>
    <row r="82" spans="1:6" x14ac:dyDescent="0.25">
      <c r="A82" s="32" t="s">
        <v>220</v>
      </c>
      <c r="B82" s="33" t="s">
        <v>221</v>
      </c>
      <c r="C82" s="33" t="s">
        <v>222</v>
      </c>
      <c r="D82" s="3" t="s">
        <v>445</v>
      </c>
      <c r="E82" s="3" t="s">
        <v>446</v>
      </c>
      <c r="F82" s="3" t="s">
        <v>3</v>
      </c>
    </row>
    <row r="83" spans="1:6" x14ac:dyDescent="0.25">
      <c r="A83" s="32" t="s">
        <v>223</v>
      </c>
      <c r="B83" s="33" t="s">
        <v>221</v>
      </c>
      <c r="C83" s="33" t="s">
        <v>224</v>
      </c>
      <c r="D83" s="3" t="s">
        <v>447</v>
      </c>
      <c r="E83" s="3" t="s">
        <v>448</v>
      </c>
      <c r="F83" s="3" t="s">
        <v>3</v>
      </c>
    </row>
    <row r="84" spans="1:6" x14ac:dyDescent="0.25">
      <c r="A84" s="32" t="s">
        <v>225</v>
      </c>
      <c r="B84" s="33" t="s">
        <v>226</v>
      </c>
      <c r="C84" s="33" t="s">
        <v>227</v>
      </c>
      <c r="D84" s="3" t="s">
        <v>449</v>
      </c>
      <c r="E84" s="3" t="s">
        <v>450</v>
      </c>
      <c r="F84" s="3" t="s">
        <v>3</v>
      </c>
    </row>
    <row r="85" spans="1:6" x14ac:dyDescent="0.25">
      <c r="A85" s="32" t="s">
        <v>228</v>
      </c>
      <c r="B85" s="33" t="s">
        <v>229</v>
      </c>
      <c r="C85" s="33" t="s">
        <v>230</v>
      </c>
      <c r="D85" s="3" t="s">
        <v>502</v>
      </c>
      <c r="E85" s="3" t="s">
        <v>451</v>
      </c>
      <c r="F85" s="3" t="s">
        <v>3</v>
      </c>
    </row>
    <row r="86" spans="1:6" x14ac:dyDescent="0.25">
      <c r="A86" s="32" t="s">
        <v>231</v>
      </c>
      <c r="B86" s="33" t="s">
        <v>232</v>
      </c>
      <c r="C86" s="33" t="s">
        <v>233</v>
      </c>
      <c r="D86" s="3" t="s">
        <v>511</v>
      </c>
      <c r="E86" s="3" t="s">
        <v>452</v>
      </c>
      <c r="F86" s="3" t="s">
        <v>3</v>
      </c>
    </row>
    <row r="87" spans="1:6" x14ac:dyDescent="0.25">
      <c r="A87" s="32" t="s">
        <v>234</v>
      </c>
      <c r="B87" s="33" t="s">
        <v>235</v>
      </c>
      <c r="C87" s="33" t="s">
        <v>236</v>
      </c>
      <c r="D87" s="3" t="s">
        <v>453</v>
      </c>
      <c r="E87" s="3" t="s">
        <v>454</v>
      </c>
      <c r="F87" s="3" t="s">
        <v>3</v>
      </c>
    </row>
    <row r="88" spans="1:6" x14ac:dyDescent="0.25">
      <c r="A88" s="32" t="s">
        <v>237</v>
      </c>
      <c r="B88" s="33" t="s">
        <v>238</v>
      </c>
      <c r="C88" s="33" t="s">
        <v>239</v>
      </c>
      <c r="D88" s="3" t="s">
        <v>455</v>
      </c>
      <c r="E88" s="3" t="s">
        <v>456</v>
      </c>
      <c r="F88" s="3" t="s">
        <v>3</v>
      </c>
    </row>
    <row r="89" spans="1:6" x14ac:dyDescent="0.25">
      <c r="A89" s="32" t="s">
        <v>240</v>
      </c>
      <c r="B89" s="33" t="s">
        <v>241</v>
      </c>
      <c r="C89" s="33" t="s">
        <v>242</v>
      </c>
      <c r="D89" s="3" t="s">
        <v>457</v>
      </c>
      <c r="E89" s="3" t="s">
        <v>458</v>
      </c>
      <c r="F89" s="3" t="s">
        <v>3</v>
      </c>
    </row>
    <row r="90" spans="1:6" x14ac:dyDescent="0.25">
      <c r="A90" s="32" t="s">
        <v>459</v>
      </c>
      <c r="B90" s="33" t="s">
        <v>244</v>
      </c>
      <c r="C90" s="33" t="s">
        <v>460</v>
      </c>
      <c r="D90" s="3" t="s">
        <v>461</v>
      </c>
      <c r="E90" s="3" t="s">
        <v>462</v>
      </c>
      <c r="F90" s="3" t="s">
        <v>3</v>
      </c>
    </row>
    <row r="91" spans="1:6" x14ac:dyDescent="0.25">
      <c r="A91" s="32" t="s">
        <v>243</v>
      </c>
      <c r="B91" s="33" t="s">
        <v>244</v>
      </c>
      <c r="C91" s="33" t="s">
        <v>244</v>
      </c>
      <c r="D91" s="3" t="s">
        <v>461</v>
      </c>
      <c r="E91" s="3" t="s">
        <v>462</v>
      </c>
      <c r="F91" s="3" t="s">
        <v>3</v>
      </c>
    </row>
    <row r="92" spans="1:6" x14ac:dyDescent="0.25">
      <c r="A92" s="32" t="s">
        <v>245</v>
      </c>
      <c r="B92" s="33" t="s">
        <v>246</v>
      </c>
      <c r="C92" s="33" t="s">
        <v>247</v>
      </c>
      <c r="D92" s="3" t="s">
        <v>463</v>
      </c>
      <c r="E92" s="3" t="s">
        <v>464</v>
      </c>
      <c r="F92" s="3" t="s">
        <v>3</v>
      </c>
    </row>
    <row r="93" spans="1:6" x14ac:dyDescent="0.25">
      <c r="A93" s="32" t="s">
        <v>248</v>
      </c>
      <c r="B93" s="33" t="s">
        <v>249</v>
      </c>
      <c r="C93" s="33" t="s">
        <v>250</v>
      </c>
      <c r="D93" s="3" t="s">
        <v>378</v>
      </c>
      <c r="E93" s="3" t="s">
        <v>465</v>
      </c>
      <c r="F93" s="3" t="s">
        <v>3</v>
      </c>
    </row>
    <row r="94" spans="1:6" x14ac:dyDescent="0.25">
      <c r="A94" s="32" t="s">
        <v>251</v>
      </c>
      <c r="B94" s="33" t="s">
        <v>252</v>
      </c>
      <c r="C94" s="33" t="s">
        <v>253</v>
      </c>
      <c r="D94" s="3" t="s">
        <v>466</v>
      </c>
      <c r="E94" s="3" t="s">
        <v>467</v>
      </c>
      <c r="F94" s="3" t="s">
        <v>3</v>
      </c>
    </row>
    <row r="95" spans="1:6" x14ac:dyDescent="0.25">
      <c r="A95" s="32" t="s">
        <v>254</v>
      </c>
      <c r="B95" s="33" t="s">
        <v>255</v>
      </c>
      <c r="C95" s="33" t="s">
        <v>256</v>
      </c>
      <c r="D95" s="3" t="s">
        <v>468</v>
      </c>
      <c r="E95" s="3" t="s">
        <v>469</v>
      </c>
      <c r="F95" s="3" t="s">
        <v>3</v>
      </c>
    </row>
    <row r="96" spans="1:6" x14ac:dyDescent="0.25">
      <c r="A96" s="32" t="s">
        <v>257</v>
      </c>
      <c r="B96" s="33" t="s">
        <v>258</v>
      </c>
      <c r="C96" s="33" t="s">
        <v>259</v>
      </c>
      <c r="D96" s="3" t="s">
        <v>470</v>
      </c>
      <c r="E96" s="3" t="s">
        <v>471</v>
      </c>
      <c r="F96" s="3" t="s">
        <v>3</v>
      </c>
    </row>
    <row r="97" spans="1:6" x14ac:dyDescent="0.25">
      <c r="A97" s="32" t="s">
        <v>260</v>
      </c>
      <c r="B97" s="33" t="s">
        <v>258</v>
      </c>
      <c r="C97" s="33" t="s">
        <v>261</v>
      </c>
      <c r="D97" s="3" t="s">
        <v>476</v>
      </c>
      <c r="E97" s="3" t="s">
        <v>473</v>
      </c>
      <c r="F97" s="3" t="s">
        <v>3</v>
      </c>
    </row>
    <row r="98" spans="1:6" x14ac:dyDescent="0.25">
      <c r="A98" s="32" t="s">
        <v>262</v>
      </c>
      <c r="B98" s="33" t="s">
        <v>258</v>
      </c>
      <c r="C98" s="33" t="s">
        <v>263</v>
      </c>
      <c r="D98" s="3" t="s">
        <v>474</v>
      </c>
      <c r="E98" s="3" t="s">
        <v>475</v>
      </c>
      <c r="F98" s="3" t="s">
        <v>3</v>
      </c>
    </row>
    <row r="99" spans="1:6" x14ac:dyDescent="0.25">
      <c r="A99" s="32" t="s">
        <v>264</v>
      </c>
      <c r="B99" s="33" t="s">
        <v>258</v>
      </c>
      <c r="C99" s="33" t="s">
        <v>265</v>
      </c>
      <c r="D99" s="3" t="s">
        <v>476</v>
      </c>
      <c r="E99" s="3" t="s">
        <v>477</v>
      </c>
      <c r="F99" s="3" t="s">
        <v>3</v>
      </c>
    </row>
    <row r="100" spans="1:6" x14ac:dyDescent="0.25">
      <c r="A100" s="32" t="s">
        <v>266</v>
      </c>
      <c r="B100" s="33" t="s">
        <v>258</v>
      </c>
      <c r="C100" s="33" t="s">
        <v>267</v>
      </c>
      <c r="D100" s="3" t="s">
        <v>478</v>
      </c>
      <c r="E100" s="3" t="s">
        <v>479</v>
      </c>
      <c r="F100" s="3" t="s">
        <v>3</v>
      </c>
    </row>
    <row r="101" spans="1:6" x14ac:dyDescent="0.25">
      <c r="A101" s="32" t="s">
        <v>268</v>
      </c>
      <c r="B101" s="33" t="s">
        <v>258</v>
      </c>
      <c r="C101" s="33" t="s">
        <v>269</v>
      </c>
      <c r="D101" s="3" t="s">
        <v>480</v>
      </c>
      <c r="E101" s="3" t="s">
        <v>481</v>
      </c>
      <c r="F101" s="3" t="s">
        <v>3</v>
      </c>
    </row>
    <row r="102" spans="1:6" x14ac:dyDescent="0.25">
      <c r="A102" s="32" t="s">
        <v>270</v>
      </c>
      <c r="B102" s="33" t="s">
        <v>258</v>
      </c>
      <c r="C102" s="33" t="s">
        <v>271</v>
      </c>
      <c r="D102" s="3" t="s">
        <v>482</v>
      </c>
      <c r="E102" s="3" t="s">
        <v>483</v>
      </c>
      <c r="F102" s="3" t="s">
        <v>3</v>
      </c>
    </row>
    <row r="103" spans="1:6" x14ac:dyDescent="0.25">
      <c r="A103" s="36" t="s">
        <v>272</v>
      </c>
      <c r="B103" s="33" t="s">
        <v>258</v>
      </c>
      <c r="C103" s="33" t="s">
        <v>273</v>
      </c>
      <c r="D103" s="3" t="s">
        <v>484</v>
      </c>
      <c r="E103" s="3" t="s">
        <v>485</v>
      </c>
      <c r="F103" s="3" t="s">
        <v>3</v>
      </c>
    </row>
    <row r="104" spans="1:6" x14ac:dyDescent="0.25">
      <c r="A104" s="32" t="s">
        <v>274</v>
      </c>
      <c r="B104" s="33" t="s">
        <v>258</v>
      </c>
      <c r="C104" s="33" t="s">
        <v>275</v>
      </c>
      <c r="D104" s="3" t="s">
        <v>472</v>
      </c>
      <c r="E104" s="3" t="s">
        <v>473</v>
      </c>
      <c r="F104" s="3" t="s">
        <v>3</v>
      </c>
    </row>
    <row r="105" spans="1:6" x14ac:dyDescent="0.25">
      <c r="A105" s="32" t="s">
        <v>276</v>
      </c>
      <c r="B105" s="33" t="s">
        <v>258</v>
      </c>
      <c r="C105" s="33" t="s">
        <v>277</v>
      </c>
      <c r="D105" s="3" t="s">
        <v>486</v>
      </c>
      <c r="E105" s="3" t="s">
        <v>487</v>
      </c>
      <c r="F105" s="3" t="s">
        <v>3</v>
      </c>
    </row>
    <row r="106" spans="1:6" x14ac:dyDescent="0.25">
      <c r="A106" s="32" t="s">
        <v>278</v>
      </c>
      <c r="B106" s="33" t="s">
        <v>279</v>
      </c>
      <c r="C106" s="33" t="s">
        <v>279</v>
      </c>
      <c r="D106" s="3" t="s">
        <v>500</v>
      </c>
      <c r="E106" s="3" t="s">
        <v>488</v>
      </c>
      <c r="F106" s="3" t="s">
        <v>3</v>
      </c>
    </row>
    <row r="107" spans="1:6" x14ac:dyDescent="0.25">
      <c r="A107" s="32" t="s">
        <v>280</v>
      </c>
      <c r="B107" s="33" t="s">
        <v>279</v>
      </c>
      <c r="C107" s="33" t="s">
        <v>281</v>
      </c>
      <c r="D107" s="3" t="s">
        <v>510</v>
      </c>
      <c r="E107" s="3" t="s">
        <v>489</v>
      </c>
      <c r="F107" s="3" t="s">
        <v>3</v>
      </c>
    </row>
    <row r="108" spans="1:6" x14ac:dyDescent="0.25">
      <c r="A108" s="32" t="s">
        <v>282</v>
      </c>
      <c r="B108" s="33" t="s">
        <v>283</v>
      </c>
      <c r="C108" s="33" t="s">
        <v>284</v>
      </c>
      <c r="D108" s="3" t="s">
        <v>490</v>
      </c>
      <c r="E108" s="3" t="s">
        <v>491</v>
      </c>
      <c r="F108" s="3" t="s">
        <v>3</v>
      </c>
    </row>
    <row r="109" spans="1:6" x14ac:dyDescent="0.25">
      <c r="A109" s="32" t="s">
        <v>285</v>
      </c>
      <c r="B109" s="33" t="s">
        <v>286</v>
      </c>
      <c r="C109" s="33" t="s">
        <v>287</v>
      </c>
      <c r="D109" s="3" t="s">
        <v>492</v>
      </c>
      <c r="E109" s="3" t="s">
        <v>493</v>
      </c>
      <c r="F109" s="3" t="s">
        <v>3</v>
      </c>
    </row>
    <row r="110" spans="1:6" x14ac:dyDescent="0.25">
      <c r="A110" s="32" t="s">
        <v>288</v>
      </c>
      <c r="B110" s="33" t="s">
        <v>289</v>
      </c>
      <c r="C110" s="33" t="s">
        <v>289</v>
      </c>
      <c r="D110" s="3" t="s">
        <v>494</v>
      </c>
      <c r="E110" s="3" t="s">
        <v>495</v>
      </c>
      <c r="F110" s="3" t="s">
        <v>3</v>
      </c>
    </row>
    <row r="111" spans="1:6" x14ac:dyDescent="0.25">
      <c r="A111" s="32" t="s">
        <v>290</v>
      </c>
      <c r="B111" s="33" t="s">
        <v>289</v>
      </c>
      <c r="C111" s="33" t="s">
        <v>496</v>
      </c>
      <c r="D111" s="3" t="s">
        <v>497</v>
      </c>
      <c r="E111" s="3" t="s">
        <v>495</v>
      </c>
      <c r="F111" s="3" t="s">
        <v>3</v>
      </c>
    </row>
    <row r="112" spans="1:6" x14ac:dyDescent="0.25">
      <c r="A112" s="44"/>
      <c r="B112" s="45"/>
      <c r="C112" s="45"/>
    </row>
    <row r="113" spans="1:6" x14ac:dyDescent="0.25">
      <c r="A113" s="49" t="s">
        <v>304</v>
      </c>
      <c r="B113" s="50"/>
      <c r="C113" s="50"/>
      <c r="D113" s="5"/>
      <c r="E113" s="5"/>
      <c r="F113" s="5"/>
    </row>
    <row r="114" spans="1:6" x14ac:dyDescent="0.25">
      <c r="A114" s="44"/>
      <c r="B114" s="45"/>
      <c r="C114" s="45"/>
    </row>
    <row r="115" spans="1:6" x14ac:dyDescent="0.25">
      <c r="A115" s="44"/>
      <c r="B115" s="45"/>
      <c r="C115" s="45"/>
    </row>
    <row r="116" spans="1:6" x14ac:dyDescent="0.25">
      <c r="A116" s="44"/>
      <c r="B116" s="45"/>
      <c r="C116" s="45"/>
    </row>
    <row r="117" spans="1:6" x14ac:dyDescent="0.25">
      <c r="A117" s="44"/>
      <c r="B117" s="45"/>
      <c r="C117" s="45"/>
    </row>
    <row r="118" spans="1:6" x14ac:dyDescent="0.25">
      <c r="A118" s="44"/>
      <c r="B118" s="45"/>
      <c r="C118" s="45"/>
    </row>
    <row r="119" spans="1:6" x14ac:dyDescent="0.25">
      <c r="A119" s="44"/>
      <c r="B119" s="45"/>
      <c r="C119" s="45"/>
    </row>
    <row r="120" spans="1:6" x14ac:dyDescent="0.25">
      <c r="A120" s="44"/>
      <c r="B120" s="45"/>
      <c r="C120" s="45"/>
    </row>
    <row r="121" spans="1:6" x14ac:dyDescent="0.25">
      <c r="A121" s="44"/>
      <c r="B121" s="45"/>
      <c r="C121" s="45"/>
    </row>
    <row r="122" spans="1:6" x14ac:dyDescent="0.25">
      <c r="A122" s="44"/>
      <c r="B122" s="45"/>
      <c r="C122" s="45"/>
    </row>
    <row r="123" spans="1:6" x14ac:dyDescent="0.25">
      <c r="A123" s="44"/>
      <c r="B123" s="45"/>
      <c r="C123" s="45"/>
    </row>
    <row r="124" spans="1:6" x14ac:dyDescent="0.25">
      <c r="A124" s="44"/>
      <c r="B124" s="45"/>
      <c r="C124" s="45"/>
    </row>
    <row r="125" spans="1:6" x14ac:dyDescent="0.25">
      <c r="A125" s="44"/>
      <c r="B125" s="45"/>
      <c r="C125" s="45"/>
    </row>
    <row r="126" spans="1:6" x14ac:dyDescent="0.25">
      <c r="A126" s="44"/>
      <c r="B126" s="54"/>
      <c r="C12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6">
        <v>45292</v>
      </c>
      <c r="C1" s="66"/>
      <c r="D1" s="66"/>
      <c r="E1" s="66"/>
      <c r="F1" s="66"/>
      <c r="G1" s="6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501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45323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25">
      <c r="A4" s="62" t="s">
        <v>13</v>
      </c>
      <c r="B4" s="62" t="s">
        <v>14</v>
      </c>
      <c r="C4" s="62" t="s">
        <v>14</v>
      </c>
      <c r="D4" s="63">
        <v>3</v>
      </c>
      <c r="E4" s="63">
        <v>12</v>
      </c>
      <c r="F4" s="63">
        <v>0</v>
      </c>
      <c r="G4" s="63">
        <f t="shared" ref="G4:G76" si="1">SUM(D4:F4)</f>
        <v>15</v>
      </c>
      <c r="H4" s="63">
        <v>3</v>
      </c>
      <c r="I4" s="63">
        <v>20</v>
      </c>
      <c r="J4" s="64">
        <f t="shared" si="0"/>
        <v>0.75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25">
      <c r="A14" s="62" t="s">
        <v>39</v>
      </c>
      <c r="B14" s="62" t="s">
        <v>37</v>
      </c>
      <c r="C14" s="62" t="s">
        <v>40</v>
      </c>
      <c r="D14" s="63">
        <v>0</v>
      </c>
      <c r="E14" s="63">
        <v>5</v>
      </c>
      <c r="F14" s="63">
        <v>0</v>
      </c>
      <c r="G14" s="63">
        <f t="shared" si="1"/>
        <v>5</v>
      </c>
      <c r="H14" s="63">
        <v>0</v>
      </c>
      <c r="I14" s="63">
        <v>10</v>
      </c>
      <c r="J14" s="64">
        <f t="shared" si="0"/>
        <v>0.5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25">
      <c r="A71" s="62" t="s">
        <v>194</v>
      </c>
      <c r="B71" s="62" t="s">
        <v>180</v>
      </c>
      <c r="C71" s="62" t="s">
        <v>195</v>
      </c>
      <c r="D71" s="63">
        <v>19</v>
      </c>
      <c r="E71" s="63">
        <v>122</v>
      </c>
      <c r="F71" s="63">
        <v>0</v>
      </c>
      <c r="G71" s="63">
        <f t="shared" si="1"/>
        <v>141</v>
      </c>
      <c r="H71" s="63">
        <v>17</v>
      </c>
      <c r="I71" s="63">
        <v>179</v>
      </c>
      <c r="J71" s="64">
        <f t="shared" si="0"/>
        <v>0.78770949720670391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25">
      <c r="A74" s="62" t="s">
        <v>200</v>
      </c>
      <c r="B74" s="62" t="s">
        <v>180</v>
      </c>
      <c r="C74" s="62" t="s">
        <v>201</v>
      </c>
      <c r="D74" s="63">
        <v>9</v>
      </c>
      <c r="E74" s="63">
        <v>440</v>
      </c>
      <c r="F74" s="63">
        <v>2</v>
      </c>
      <c r="G74" s="63">
        <f t="shared" si="1"/>
        <v>451</v>
      </c>
      <c r="H74" s="63">
        <v>1</v>
      </c>
      <c r="I74" s="63">
        <v>681</v>
      </c>
      <c r="J74" s="64">
        <f t="shared" si="0"/>
        <v>0.66226138032305437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25">
      <c r="A89" s="62" t="s">
        <v>237</v>
      </c>
      <c r="B89" s="62" t="s">
        <v>238</v>
      </c>
      <c r="C89" s="62" t="s">
        <v>239</v>
      </c>
      <c r="D89" s="63">
        <v>0</v>
      </c>
      <c r="E89" s="63">
        <v>1</v>
      </c>
      <c r="F89" s="63">
        <v>0</v>
      </c>
      <c r="G89" s="63">
        <f t="shared" si="3"/>
        <v>1</v>
      </c>
      <c r="H89" s="63">
        <v>0</v>
      </c>
      <c r="I89" s="63">
        <v>2</v>
      </c>
      <c r="J89" s="64">
        <f t="shared" si="2"/>
        <v>0.5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opLeftCell="A2" workbookViewId="0">
      <selection activeCell="K84" sqref="K84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6">
        <v>45323</v>
      </c>
      <c r="C1" s="66"/>
      <c r="D1" s="66"/>
      <c r="E1" s="66"/>
      <c r="F1" s="66"/>
      <c r="G1" s="6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25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25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25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25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25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25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25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25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25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25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25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25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25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25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25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25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25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25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25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25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25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25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25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25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25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25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25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25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25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25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25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25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25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25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25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25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25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25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25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25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25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25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25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25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25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25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25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25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25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25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25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25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25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25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25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25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25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25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25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25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25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25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.75" thickBot="1" x14ac:dyDescent="0.3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.75" thickTop="1" x14ac:dyDescent="0.25">
      <c r="A76" s="17" t="s">
        <v>501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K116"/>
  <sheetViews>
    <sheetView topLeftCell="A92" zoomScaleNormal="100" workbookViewId="0">
      <selection activeCell="K117" sqref="K1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45352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19</v>
      </c>
      <c r="F3" s="12">
        <v>0</v>
      </c>
      <c r="G3" s="12">
        <f>SUM(D3:F3)</f>
        <v>20</v>
      </c>
      <c r="H3" s="12">
        <v>0</v>
      </c>
      <c r="I3" s="12">
        <v>23</v>
      </c>
      <c r="J3" s="13">
        <f t="shared" ref="J3:J75" si="0">G3/I3</f>
        <v>0.86956521739130432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1</v>
      </c>
      <c r="E4" s="12">
        <v>26</v>
      </c>
      <c r="F4" s="12">
        <v>0</v>
      </c>
      <c r="G4" s="12">
        <f t="shared" ref="G4:G76" si="1">SUM(D4:F4)</f>
        <v>27</v>
      </c>
      <c r="H4" s="12">
        <v>1</v>
      </c>
      <c r="I4" s="12">
        <v>29</v>
      </c>
      <c r="J4" s="13">
        <f t="shared" si="0"/>
        <v>0.93103448275862066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3</v>
      </c>
      <c r="F5" s="12">
        <v>0</v>
      </c>
      <c r="G5" s="12">
        <f t="shared" si="1"/>
        <v>3</v>
      </c>
      <c r="H5" s="12">
        <v>0</v>
      </c>
      <c r="I5" s="12">
        <v>3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21</v>
      </c>
      <c r="F6" s="12">
        <v>0</v>
      </c>
      <c r="G6" s="12">
        <f t="shared" si="1"/>
        <v>22</v>
      </c>
      <c r="H6" s="12">
        <v>0</v>
      </c>
      <c r="I6" s="12">
        <v>18</v>
      </c>
      <c r="J6" s="13">
        <f t="shared" si="0"/>
        <v>1.2222222222222223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9</v>
      </c>
      <c r="E7" s="12">
        <v>76</v>
      </c>
      <c r="F7" s="12">
        <v>0</v>
      </c>
      <c r="G7" s="12">
        <f t="shared" si="1"/>
        <v>85</v>
      </c>
      <c r="H7" s="12">
        <v>0</v>
      </c>
      <c r="I7" s="12">
        <v>62</v>
      </c>
      <c r="J7" s="13">
        <f t="shared" si="0"/>
        <v>1.3709677419354838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0</v>
      </c>
      <c r="E8" s="12">
        <v>27</v>
      </c>
      <c r="F8" s="12">
        <v>0</v>
      </c>
      <c r="G8" s="12">
        <f t="shared" si="1"/>
        <v>27</v>
      </c>
      <c r="H8" s="12">
        <v>0</v>
      </c>
      <c r="I8" s="12">
        <v>22</v>
      </c>
      <c r="J8" s="13">
        <f t="shared" si="0"/>
        <v>1.2272727272727273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176</v>
      </c>
      <c r="F9" s="12">
        <v>1</v>
      </c>
      <c r="G9" s="12">
        <f t="shared" si="1"/>
        <v>191</v>
      </c>
      <c r="H9" s="12">
        <v>14</v>
      </c>
      <c r="I9" s="12">
        <v>88</v>
      </c>
      <c r="J9" s="13">
        <f t="shared" si="0"/>
        <v>2.1704545454545454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17</v>
      </c>
      <c r="F10" s="12">
        <v>0</v>
      </c>
      <c r="G10" s="12">
        <f t="shared" si="1"/>
        <v>20</v>
      </c>
      <c r="H10" s="12">
        <v>2</v>
      </c>
      <c r="I10" s="12">
        <v>15</v>
      </c>
      <c r="J10" s="13">
        <f t="shared" si="0"/>
        <v>1.3333333333333333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10</v>
      </c>
      <c r="E11" s="12">
        <v>57</v>
      </c>
      <c r="F11" s="12">
        <v>0</v>
      </c>
      <c r="G11" s="12">
        <f t="shared" si="1"/>
        <v>67</v>
      </c>
      <c r="H11" s="12">
        <v>7</v>
      </c>
      <c r="I11" s="12">
        <v>50</v>
      </c>
      <c r="J11" s="13">
        <f t="shared" si="0"/>
        <v>1.34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228</v>
      </c>
      <c r="F12" s="12">
        <v>11</v>
      </c>
      <c r="G12" s="12">
        <f t="shared" si="1"/>
        <v>267</v>
      </c>
      <c r="H12" s="12">
        <v>17</v>
      </c>
      <c r="I12" s="12">
        <v>200</v>
      </c>
      <c r="J12" s="13">
        <f t="shared" si="0"/>
        <v>1.335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73</v>
      </c>
      <c r="F13" s="12">
        <v>0</v>
      </c>
      <c r="G13" s="12">
        <f t="shared" si="1"/>
        <v>81</v>
      </c>
      <c r="H13" s="12">
        <v>8</v>
      </c>
      <c r="I13" s="12">
        <v>90</v>
      </c>
      <c r="J13" s="13">
        <f t="shared" si="0"/>
        <v>0.9</v>
      </c>
    </row>
    <row r="14" spans="1:10" x14ac:dyDescent="0.25">
      <c r="A14" s="62" t="s">
        <v>39</v>
      </c>
      <c r="B14" s="62" t="s">
        <v>37</v>
      </c>
      <c r="C14" s="62" t="s">
        <v>40</v>
      </c>
      <c r="D14" s="63">
        <v>0</v>
      </c>
      <c r="E14" s="63">
        <v>11</v>
      </c>
      <c r="F14" s="63">
        <v>0</v>
      </c>
      <c r="G14" s="63">
        <f t="shared" si="1"/>
        <v>11</v>
      </c>
      <c r="H14" s="63">
        <v>0</v>
      </c>
      <c r="I14" s="63">
        <v>16</v>
      </c>
      <c r="J14" s="64">
        <f t="shared" si="0"/>
        <v>0.6875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8</v>
      </c>
      <c r="E15" s="12">
        <v>29</v>
      </c>
      <c r="F15" s="12">
        <v>0</v>
      </c>
      <c r="G15" s="12">
        <f t="shared" si="1"/>
        <v>37</v>
      </c>
      <c r="H15" s="12">
        <v>3</v>
      </c>
      <c r="I15" s="12">
        <v>37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6</v>
      </c>
      <c r="E16" s="12">
        <v>71</v>
      </c>
      <c r="F16" s="12">
        <v>0</v>
      </c>
      <c r="G16" s="12">
        <f t="shared" si="1"/>
        <v>77</v>
      </c>
      <c r="H16" s="12">
        <v>6</v>
      </c>
      <c r="I16" s="12">
        <v>35</v>
      </c>
      <c r="J16" s="13">
        <f t="shared" si="0"/>
        <v>2.2000000000000002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28</v>
      </c>
      <c r="E17" s="12">
        <v>286</v>
      </c>
      <c r="F17" s="12">
        <v>0</v>
      </c>
      <c r="G17" s="12">
        <f t="shared" si="1"/>
        <v>314</v>
      </c>
      <c r="H17" s="12">
        <v>15</v>
      </c>
      <c r="I17" s="12">
        <v>297</v>
      </c>
      <c r="J17" s="13">
        <f t="shared" si="0"/>
        <v>1.0572390572390573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0</v>
      </c>
      <c r="E18" s="12">
        <v>162</v>
      </c>
      <c r="F18" s="12">
        <v>0</v>
      </c>
      <c r="G18" s="12">
        <f t="shared" si="1"/>
        <v>162</v>
      </c>
      <c r="H18" s="12">
        <v>0</v>
      </c>
      <c r="I18" s="12">
        <v>173</v>
      </c>
      <c r="J18" s="13">
        <f t="shared" si="0"/>
        <v>0.93641618497109824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24</v>
      </c>
      <c r="F19" s="12">
        <v>0</v>
      </c>
      <c r="G19" s="12">
        <f t="shared" si="1"/>
        <v>25</v>
      </c>
      <c r="H19" s="12">
        <v>1</v>
      </c>
      <c r="I19" s="12">
        <v>12</v>
      </c>
      <c r="J19" s="13">
        <f t="shared" si="0"/>
        <v>2.0833333333333335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33</v>
      </c>
      <c r="E20" s="12">
        <v>314</v>
      </c>
      <c r="F20" s="12">
        <v>0</v>
      </c>
      <c r="G20" s="12">
        <f t="shared" si="1"/>
        <v>347</v>
      </c>
      <c r="H20" s="12">
        <v>24</v>
      </c>
      <c r="I20" s="12">
        <v>332</v>
      </c>
      <c r="J20" s="13">
        <f t="shared" si="0"/>
        <v>1.0451807228915662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17</v>
      </c>
      <c r="F21" s="12">
        <v>0</v>
      </c>
      <c r="G21" s="12">
        <f t="shared" si="1"/>
        <v>17</v>
      </c>
      <c r="H21" s="12">
        <v>0</v>
      </c>
      <c r="I21" s="12">
        <v>5</v>
      </c>
      <c r="J21" s="13">
        <f t="shared" si="0"/>
        <v>3.4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23</v>
      </c>
      <c r="F22" s="12">
        <v>0</v>
      </c>
      <c r="G22" s="12">
        <f t="shared" si="1"/>
        <v>27</v>
      </c>
      <c r="H22" s="12">
        <v>3</v>
      </c>
      <c r="I22" s="12">
        <v>21</v>
      </c>
      <c r="J22" s="13">
        <f t="shared" si="0"/>
        <v>1.2857142857142858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6</v>
      </c>
      <c r="E23" s="12">
        <v>20</v>
      </c>
      <c r="F23" s="12">
        <v>0</v>
      </c>
      <c r="G23" s="12">
        <f t="shared" si="1"/>
        <v>26</v>
      </c>
      <c r="H23" s="12">
        <v>4</v>
      </c>
      <c r="I23" s="12">
        <v>23</v>
      </c>
      <c r="J23" s="13">
        <f t="shared" si="0"/>
        <v>1.1304347826086956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18</v>
      </c>
      <c r="E24" s="12">
        <v>203</v>
      </c>
      <c r="F24" s="12">
        <v>1</v>
      </c>
      <c r="G24" s="12">
        <f t="shared" si="1"/>
        <v>222</v>
      </c>
      <c r="H24" s="12">
        <v>15</v>
      </c>
      <c r="I24" s="12">
        <v>137</v>
      </c>
      <c r="J24" s="13">
        <f t="shared" si="0"/>
        <v>1.6204379562043796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8</v>
      </c>
      <c r="E25" s="12">
        <v>52</v>
      </c>
      <c r="F25" s="12">
        <v>0</v>
      </c>
      <c r="G25" s="12">
        <f t="shared" si="1"/>
        <v>60</v>
      </c>
      <c r="H25" s="12">
        <v>8</v>
      </c>
      <c r="I25" s="12">
        <v>33</v>
      </c>
      <c r="J25" s="13">
        <f t="shared" si="0"/>
        <v>1.8181818181818181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35</v>
      </c>
      <c r="F26" s="12">
        <v>0</v>
      </c>
      <c r="G26" s="12">
        <f t="shared" si="1"/>
        <v>38</v>
      </c>
      <c r="H26" s="12">
        <v>1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43</v>
      </c>
      <c r="F27" s="12">
        <v>0</v>
      </c>
      <c r="G27" s="12">
        <f t="shared" si="1"/>
        <v>46</v>
      </c>
      <c r="H27" s="12">
        <v>3</v>
      </c>
      <c r="I27" s="12">
        <v>46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18</v>
      </c>
      <c r="E28" s="12">
        <v>35</v>
      </c>
      <c r="F28" s="12">
        <v>0</v>
      </c>
      <c r="G28" s="12">
        <f t="shared" si="1"/>
        <v>53</v>
      </c>
      <c r="H28" s="12">
        <v>16</v>
      </c>
      <c r="I28" s="12">
        <v>55</v>
      </c>
      <c r="J28" s="13">
        <f t="shared" si="0"/>
        <v>0.96363636363636362</v>
      </c>
    </row>
    <row r="29" spans="1:10" x14ac:dyDescent="0.25">
      <c r="A29" s="62" t="s">
        <v>79</v>
      </c>
      <c r="B29" s="62" t="s">
        <v>80</v>
      </c>
      <c r="C29" s="62" t="s">
        <v>81</v>
      </c>
      <c r="D29" s="63">
        <v>0</v>
      </c>
      <c r="E29" s="63">
        <v>3</v>
      </c>
      <c r="F29" s="63">
        <v>0</v>
      </c>
      <c r="G29" s="63">
        <f t="shared" si="1"/>
        <v>3</v>
      </c>
      <c r="H29" s="63">
        <v>0</v>
      </c>
      <c r="I29" s="63">
        <v>4</v>
      </c>
      <c r="J29" s="64">
        <f t="shared" si="0"/>
        <v>0.75</v>
      </c>
    </row>
    <row r="30" spans="1:10" x14ac:dyDescent="0.25">
      <c r="A30" s="62" t="s">
        <v>82</v>
      </c>
      <c r="B30" s="62" t="s">
        <v>83</v>
      </c>
      <c r="C30" s="62" t="s">
        <v>84</v>
      </c>
      <c r="D30" s="63">
        <v>0</v>
      </c>
      <c r="E30" s="63">
        <v>1</v>
      </c>
      <c r="F30" s="63">
        <v>0</v>
      </c>
      <c r="G30" s="63">
        <f t="shared" si="1"/>
        <v>1</v>
      </c>
      <c r="H30" s="63">
        <v>2</v>
      </c>
      <c r="I30" s="63">
        <v>3</v>
      </c>
      <c r="J30" s="64">
        <f t="shared" si="0"/>
        <v>0.33333333333333331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14</v>
      </c>
      <c r="E31" s="12">
        <v>441</v>
      </c>
      <c r="F31" s="12">
        <v>0</v>
      </c>
      <c r="G31" s="12">
        <f t="shared" si="1"/>
        <v>455</v>
      </c>
      <c r="H31" s="12">
        <v>1</v>
      </c>
      <c r="I31" s="12">
        <v>173</v>
      </c>
      <c r="J31" s="13">
        <f t="shared" si="0"/>
        <v>2.6300578034682083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46</v>
      </c>
      <c r="F32" s="12">
        <v>0</v>
      </c>
      <c r="G32" s="12">
        <f t="shared" si="1"/>
        <v>49</v>
      </c>
      <c r="H32" s="12">
        <v>1</v>
      </c>
      <c r="I32" s="12">
        <v>48</v>
      </c>
      <c r="J32" s="13">
        <f t="shared" si="0"/>
        <v>1.0208333333333333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</v>
      </c>
      <c r="E33" s="12">
        <v>76</v>
      </c>
      <c r="F33" s="12">
        <v>0</v>
      </c>
      <c r="G33" s="12">
        <f t="shared" si="1"/>
        <v>83</v>
      </c>
      <c r="H33" s="12">
        <v>7</v>
      </c>
      <c r="I33" s="12">
        <v>97</v>
      </c>
      <c r="J33" s="13">
        <f t="shared" si="0"/>
        <v>0.85567010309278346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4</v>
      </c>
      <c r="E34" s="12">
        <v>8</v>
      </c>
      <c r="F34" s="12">
        <v>0</v>
      </c>
      <c r="G34" s="12">
        <f t="shared" si="1"/>
        <v>12</v>
      </c>
      <c r="H34" s="12">
        <v>4</v>
      </c>
      <c r="I34" s="12">
        <v>13</v>
      </c>
      <c r="J34" s="13">
        <f t="shared" si="0"/>
        <v>0.92307692307692313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14</v>
      </c>
      <c r="F35" s="12">
        <v>0</v>
      </c>
      <c r="G35" s="12">
        <f t="shared" si="1"/>
        <v>16</v>
      </c>
      <c r="H35" s="12">
        <v>2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2</v>
      </c>
      <c r="F36" s="12">
        <v>6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2</v>
      </c>
      <c r="E37" s="12">
        <v>9</v>
      </c>
      <c r="F37" s="12">
        <v>0</v>
      </c>
      <c r="G37" s="12">
        <f t="shared" si="1"/>
        <v>11</v>
      </c>
      <c r="H37" s="12">
        <v>1</v>
      </c>
      <c r="I37" s="12">
        <v>11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21</v>
      </c>
      <c r="F38" s="12">
        <v>0</v>
      </c>
      <c r="G38" s="12">
        <f t="shared" si="1"/>
        <v>23</v>
      </c>
      <c r="H38" s="12">
        <v>2</v>
      </c>
      <c r="I38" s="12">
        <v>25</v>
      </c>
      <c r="J38" s="13">
        <f t="shared" si="0"/>
        <v>0.92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5</v>
      </c>
      <c r="E39" s="12">
        <v>30</v>
      </c>
      <c r="F39" s="12">
        <v>0</v>
      </c>
      <c r="G39" s="12">
        <f t="shared" si="1"/>
        <v>35</v>
      </c>
      <c r="H39" s="12">
        <v>5</v>
      </c>
      <c r="I39" s="12">
        <v>34</v>
      </c>
      <c r="J39" s="13">
        <f t="shared" si="0"/>
        <v>1.0294117647058822</v>
      </c>
    </row>
    <row r="40" spans="1:10" x14ac:dyDescent="0.25">
      <c r="A40" s="62" t="s">
        <v>112</v>
      </c>
      <c r="B40" s="62" t="s">
        <v>113</v>
      </c>
      <c r="C40" s="62" t="s">
        <v>114</v>
      </c>
      <c r="D40" s="63">
        <v>8</v>
      </c>
      <c r="E40" s="63">
        <v>64</v>
      </c>
      <c r="F40" s="63">
        <v>0</v>
      </c>
      <c r="G40" s="63">
        <f t="shared" si="1"/>
        <v>72</v>
      </c>
      <c r="H40" s="63">
        <v>5</v>
      </c>
      <c r="I40" s="63">
        <v>94</v>
      </c>
      <c r="J40" s="64">
        <f t="shared" si="0"/>
        <v>0.76595744680851063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8</v>
      </c>
      <c r="F41" s="12">
        <v>0</v>
      </c>
      <c r="G41" s="12">
        <f t="shared" si="1"/>
        <v>9</v>
      </c>
      <c r="H41" s="12">
        <v>0</v>
      </c>
      <c r="I41" s="12">
        <v>9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13</v>
      </c>
      <c r="J42" s="13">
        <f t="shared" si="0"/>
        <v>1.1538461538461537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81</v>
      </c>
      <c r="F43" s="12">
        <v>0</v>
      </c>
      <c r="G43" s="12">
        <f t="shared" si="1"/>
        <v>88</v>
      </c>
      <c r="H43" s="12">
        <v>0</v>
      </c>
      <c r="I43" s="12">
        <v>89</v>
      </c>
      <c r="J43" s="13">
        <f t="shared" si="0"/>
        <v>0.9887640449438202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26</v>
      </c>
      <c r="F44" s="12">
        <v>0</v>
      </c>
      <c r="G44" s="12">
        <f t="shared" si="1"/>
        <v>28</v>
      </c>
      <c r="H44" s="12">
        <v>0</v>
      </c>
      <c r="I44" s="12">
        <v>30</v>
      </c>
      <c r="J44" s="13">
        <f t="shared" si="0"/>
        <v>0.93333333333333335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47</v>
      </c>
      <c r="F45" s="12">
        <v>0</v>
      </c>
      <c r="G45" s="12">
        <f t="shared" si="1"/>
        <v>47</v>
      </c>
      <c r="H45" s="12">
        <v>0</v>
      </c>
      <c r="I45" s="12">
        <v>48</v>
      </c>
      <c r="J45" s="13">
        <f t="shared" si="0"/>
        <v>0.97916666666666663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4</v>
      </c>
      <c r="E46" s="12">
        <v>41</v>
      </c>
      <c r="F46" s="12">
        <v>0</v>
      </c>
      <c r="G46" s="12">
        <f t="shared" si="1"/>
        <v>45</v>
      </c>
      <c r="H46" s="12">
        <v>1</v>
      </c>
      <c r="I46" s="12">
        <v>22</v>
      </c>
      <c r="J46" s="13">
        <f t="shared" si="0"/>
        <v>2.0454545454545454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16</v>
      </c>
      <c r="F47" s="12">
        <v>0</v>
      </c>
      <c r="G47" s="12">
        <f t="shared" si="1"/>
        <v>20</v>
      </c>
      <c r="H47" s="12">
        <v>2</v>
      </c>
      <c r="I47" s="12">
        <v>20</v>
      </c>
      <c r="J47" s="13">
        <f t="shared" si="0"/>
        <v>1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6</v>
      </c>
      <c r="E48" s="12">
        <v>76</v>
      </c>
      <c r="F48" s="12">
        <v>0</v>
      </c>
      <c r="G48" s="12">
        <f t="shared" si="1"/>
        <v>82</v>
      </c>
      <c r="H48" s="12">
        <v>6</v>
      </c>
      <c r="I48" s="12">
        <v>83</v>
      </c>
      <c r="J48" s="13">
        <f t="shared" si="0"/>
        <v>0.98795180722891562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8</v>
      </c>
      <c r="E49" s="12">
        <v>89</v>
      </c>
      <c r="F49" s="12">
        <v>0</v>
      </c>
      <c r="G49" s="12">
        <f t="shared" si="1"/>
        <v>97</v>
      </c>
      <c r="H49" s="12">
        <v>0</v>
      </c>
      <c r="I49" s="12">
        <v>75</v>
      </c>
      <c r="J49" s="13">
        <f t="shared" si="0"/>
        <v>1.2933333333333332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32</v>
      </c>
      <c r="E50" s="12">
        <v>147</v>
      </c>
      <c r="F50" s="12">
        <v>0</v>
      </c>
      <c r="G50" s="12">
        <f t="shared" si="1"/>
        <v>179</v>
      </c>
      <c r="H50" s="12">
        <v>6</v>
      </c>
      <c r="I50" s="12">
        <v>101</v>
      </c>
      <c r="J50" s="13">
        <f t="shared" si="0"/>
        <v>1.7722772277227723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3</v>
      </c>
      <c r="E51" s="12">
        <v>35</v>
      </c>
      <c r="F51" s="12">
        <v>0</v>
      </c>
      <c r="G51" s="12">
        <f t="shared" si="1"/>
        <v>38</v>
      </c>
      <c r="H51" s="12">
        <v>1</v>
      </c>
      <c r="I51" s="12">
        <v>35</v>
      </c>
      <c r="J51" s="13">
        <f t="shared" si="0"/>
        <v>1.0857142857142856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1</v>
      </c>
      <c r="E52" s="12">
        <v>22</v>
      </c>
      <c r="F52" s="12">
        <v>0</v>
      </c>
      <c r="G52" s="12">
        <f t="shared" si="1"/>
        <v>23</v>
      </c>
      <c r="H52" s="12">
        <v>1</v>
      </c>
      <c r="I52" s="12">
        <v>19</v>
      </c>
      <c r="J52" s="13">
        <f t="shared" si="0"/>
        <v>1.2105263157894737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2</v>
      </c>
      <c r="E53" s="12">
        <v>35</v>
      </c>
      <c r="F53" s="12">
        <v>0</v>
      </c>
      <c r="G53" s="12">
        <f t="shared" si="1"/>
        <v>37</v>
      </c>
      <c r="H53" s="12">
        <v>1</v>
      </c>
      <c r="I53" s="12">
        <v>29</v>
      </c>
      <c r="J53" s="13">
        <f t="shared" si="0"/>
        <v>1.2758620689655173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76</v>
      </c>
      <c r="F54" s="12">
        <v>6</v>
      </c>
      <c r="G54" s="12">
        <f t="shared" si="1"/>
        <v>87</v>
      </c>
      <c r="H54" s="12">
        <v>5</v>
      </c>
      <c r="I54" s="12">
        <v>32</v>
      </c>
      <c r="J54" s="13">
        <f t="shared" si="0"/>
        <v>2.71875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20</v>
      </c>
      <c r="F55" s="12">
        <v>0</v>
      </c>
      <c r="G55" s="12">
        <f t="shared" si="1"/>
        <v>20</v>
      </c>
      <c r="H55" s="12">
        <v>0</v>
      </c>
      <c r="I55" s="12">
        <v>12</v>
      </c>
      <c r="J55" s="13">
        <f t="shared" si="0"/>
        <v>1.6666666666666667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23</v>
      </c>
      <c r="F56" s="12">
        <v>0</v>
      </c>
      <c r="G56" s="12">
        <f t="shared" si="1"/>
        <v>25</v>
      </c>
      <c r="H56" s="12">
        <v>1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31</v>
      </c>
      <c r="F57" s="12">
        <v>0</v>
      </c>
      <c r="G57" s="12">
        <f t="shared" si="1"/>
        <v>33</v>
      </c>
      <c r="H57" s="12">
        <v>1</v>
      </c>
      <c r="I57" s="12">
        <v>23</v>
      </c>
      <c r="J57" s="13">
        <f t="shared" si="0"/>
        <v>1.4347826086956521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2</v>
      </c>
      <c r="E58" s="12">
        <v>74</v>
      </c>
      <c r="F58" s="12">
        <v>0</v>
      </c>
      <c r="G58" s="12">
        <f t="shared" si="1"/>
        <v>76</v>
      </c>
      <c r="H58" s="12">
        <v>2</v>
      </c>
      <c r="I58" s="12">
        <v>43</v>
      </c>
      <c r="J58" s="13">
        <f t="shared" si="0"/>
        <v>1.7674418604651163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6</v>
      </c>
      <c r="E59" s="12">
        <v>113</v>
      </c>
      <c r="F59" s="12">
        <v>0</v>
      </c>
      <c r="G59" s="12">
        <f t="shared" si="1"/>
        <v>119</v>
      </c>
      <c r="H59" s="12">
        <v>3</v>
      </c>
      <c r="I59" s="12">
        <v>60</v>
      </c>
      <c r="J59" s="13">
        <f t="shared" si="0"/>
        <v>1.9833333333333334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16</v>
      </c>
      <c r="F60" s="12">
        <v>0</v>
      </c>
      <c r="G60" s="12">
        <f t="shared" si="1"/>
        <v>19</v>
      </c>
      <c r="H60" s="12">
        <v>1</v>
      </c>
      <c r="I60" s="12">
        <v>20</v>
      </c>
      <c r="J60" s="13">
        <f t="shared" si="0"/>
        <v>0.95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12</v>
      </c>
      <c r="E61" s="12">
        <v>126</v>
      </c>
      <c r="F61" s="12">
        <v>0</v>
      </c>
      <c r="G61" s="12">
        <f t="shared" si="1"/>
        <v>138</v>
      </c>
      <c r="H61" s="12">
        <v>1</v>
      </c>
      <c r="I61" s="12">
        <v>128</v>
      </c>
      <c r="J61" s="13">
        <f t="shared" si="0"/>
        <v>1.078125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30</v>
      </c>
      <c r="F62" s="12">
        <v>0</v>
      </c>
      <c r="G62" s="12">
        <f t="shared" si="1"/>
        <v>30</v>
      </c>
      <c r="H62" s="12">
        <v>0</v>
      </c>
      <c r="I62" s="12">
        <v>16</v>
      </c>
      <c r="J62" s="13">
        <f t="shared" si="0"/>
        <v>1.875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2</v>
      </c>
      <c r="E63" s="12">
        <v>17</v>
      </c>
      <c r="F63" s="12">
        <v>0</v>
      </c>
      <c r="G63" s="12">
        <f t="shared" si="1"/>
        <v>19</v>
      </c>
      <c r="H63" s="12">
        <v>0</v>
      </c>
      <c r="I63" s="12">
        <v>20</v>
      </c>
      <c r="J63" s="13">
        <f t="shared" si="0"/>
        <v>0.95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5</v>
      </c>
      <c r="E64" s="12">
        <v>109</v>
      </c>
      <c r="F64" s="12">
        <v>0</v>
      </c>
      <c r="G64" s="12">
        <f t="shared" si="1"/>
        <v>114</v>
      </c>
      <c r="H64" s="12">
        <v>10</v>
      </c>
      <c r="I64" s="12">
        <v>120</v>
      </c>
      <c r="J64" s="13">
        <f t="shared" si="0"/>
        <v>0.95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4</v>
      </c>
      <c r="E65" s="12">
        <v>142</v>
      </c>
      <c r="F65" s="12">
        <v>0</v>
      </c>
      <c r="G65" s="12">
        <f t="shared" si="1"/>
        <v>146</v>
      </c>
      <c r="H65" s="12">
        <v>9</v>
      </c>
      <c r="I65" s="12">
        <v>167</v>
      </c>
      <c r="J65" s="13">
        <f t="shared" si="0"/>
        <v>0.87425149700598803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9</v>
      </c>
      <c r="E66" s="12">
        <v>100</v>
      </c>
      <c r="F66" s="12">
        <v>0</v>
      </c>
      <c r="G66" s="12">
        <f t="shared" si="1"/>
        <v>109</v>
      </c>
      <c r="H66" s="12">
        <v>0</v>
      </c>
      <c r="I66" s="12">
        <v>106</v>
      </c>
      <c r="J66" s="13">
        <f t="shared" si="0"/>
        <v>1.0283018867924529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9</v>
      </c>
      <c r="E67" s="12">
        <v>123</v>
      </c>
      <c r="F67" s="12">
        <v>0</v>
      </c>
      <c r="G67" s="12">
        <f t="shared" si="1"/>
        <v>132</v>
      </c>
      <c r="H67" s="12">
        <v>9</v>
      </c>
      <c r="I67" s="12">
        <v>131</v>
      </c>
      <c r="J67" s="13">
        <f t="shared" si="0"/>
        <v>1.0076335877862594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</v>
      </c>
      <c r="E68" s="12">
        <v>66</v>
      </c>
      <c r="F68" s="12">
        <v>0</v>
      </c>
      <c r="G68" s="12">
        <f t="shared" si="1"/>
        <v>69</v>
      </c>
      <c r="H68" s="12">
        <v>3</v>
      </c>
      <c r="I68" s="12">
        <v>76</v>
      </c>
      <c r="J68" s="13">
        <f t="shared" si="0"/>
        <v>0.90789473684210531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196</v>
      </c>
      <c r="F69" s="12">
        <v>0</v>
      </c>
      <c r="G69" s="12">
        <f t="shared" si="1"/>
        <v>200</v>
      </c>
      <c r="H69" s="12">
        <v>2</v>
      </c>
      <c r="I69" s="12">
        <v>220</v>
      </c>
      <c r="J69" s="13">
        <f t="shared" si="0"/>
        <v>0.90909090909090906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7</v>
      </c>
      <c r="E70" s="12">
        <v>53</v>
      </c>
      <c r="F70" s="12">
        <v>0</v>
      </c>
      <c r="G70" s="12">
        <f t="shared" si="1"/>
        <v>60</v>
      </c>
      <c r="H70" s="12">
        <v>7</v>
      </c>
      <c r="I70" s="12">
        <v>51</v>
      </c>
      <c r="J70" s="13">
        <f t="shared" si="0"/>
        <v>1.1764705882352942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17</v>
      </c>
      <c r="E71" s="12">
        <v>128</v>
      </c>
      <c r="F71" s="12">
        <v>0</v>
      </c>
      <c r="G71" s="12">
        <f t="shared" si="1"/>
        <v>145</v>
      </c>
      <c r="H71" s="12">
        <v>6</v>
      </c>
      <c r="I71" s="12">
        <v>166</v>
      </c>
      <c r="J71" s="13">
        <f t="shared" si="0"/>
        <v>0.87349397590361444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64</v>
      </c>
      <c r="E72" s="12">
        <v>603</v>
      </c>
      <c r="F72" s="12">
        <v>0</v>
      </c>
      <c r="G72" s="12">
        <f t="shared" si="1"/>
        <v>667</v>
      </c>
      <c r="H72" s="12">
        <v>13</v>
      </c>
      <c r="I72" s="12">
        <v>711</v>
      </c>
      <c r="J72" s="13">
        <f t="shared" si="0"/>
        <v>0.93811533052039386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3</v>
      </c>
      <c r="E73" s="12">
        <v>164</v>
      </c>
      <c r="F73" s="12">
        <v>0</v>
      </c>
      <c r="G73" s="12">
        <f t="shared" si="1"/>
        <v>167</v>
      </c>
      <c r="H73" s="12">
        <v>3</v>
      </c>
      <c r="I73" s="12">
        <v>144</v>
      </c>
      <c r="J73" s="13">
        <f t="shared" si="0"/>
        <v>1.1597222222222223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17</v>
      </c>
      <c r="E74" s="12">
        <v>562</v>
      </c>
      <c r="F74" s="12">
        <v>0</v>
      </c>
      <c r="G74" s="12">
        <f t="shared" si="1"/>
        <v>579</v>
      </c>
      <c r="H74" s="12">
        <v>14</v>
      </c>
      <c r="I74" s="12">
        <v>528</v>
      </c>
      <c r="J74" s="13">
        <f t="shared" si="0"/>
        <v>1.0965909090909092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10</v>
      </c>
      <c r="E75" s="12">
        <v>340</v>
      </c>
      <c r="F75" s="12">
        <v>0</v>
      </c>
      <c r="G75" s="12">
        <f t="shared" si="1"/>
        <v>350</v>
      </c>
      <c r="H75" s="12">
        <v>10</v>
      </c>
      <c r="I75" s="12">
        <v>338</v>
      </c>
      <c r="J75" s="13">
        <f t="shared" si="0"/>
        <v>1.0355029585798816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2</v>
      </c>
      <c r="E76" s="12">
        <v>187</v>
      </c>
      <c r="F76" s="12">
        <v>0</v>
      </c>
      <c r="G76" s="12">
        <f t="shared" si="1"/>
        <v>189</v>
      </c>
      <c r="H76" s="12">
        <v>2</v>
      </c>
      <c r="I76" s="12">
        <v>160</v>
      </c>
      <c r="J76" s="13">
        <f t="shared" ref="J76:J112" si="2">G76/I76</f>
        <v>1.1812499999999999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1</v>
      </c>
      <c r="E77" s="12">
        <v>18</v>
      </c>
      <c r="F77" s="12">
        <v>0</v>
      </c>
      <c r="G77" s="12">
        <f>SUM(D77:F77)</f>
        <v>19</v>
      </c>
      <c r="H77" s="12">
        <v>1</v>
      </c>
      <c r="I77" s="12">
        <v>15</v>
      </c>
      <c r="J77" s="13">
        <f>G77/I77</f>
        <v>1.2666666666666666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1</v>
      </c>
      <c r="E78" s="12">
        <v>50</v>
      </c>
      <c r="F78" s="12">
        <v>0</v>
      </c>
      <c r="G78" s="12">
        <f t="shared" ref="G78:G111" si="3">SUM(D78:F78)</f>
        <v>51</v>
      </c>
      <c r="H78" s="12">
        <v>0</v>
      </c>
      <c r="I78" s="12">
        <v>51</v>
      </c>
      <c r="J78" s="13">
        <f t="shared" si="2"/>
        <v>1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3</v>
      </c>
      <c r="E79" s="12">
        <v>28</v>
      </c>
      <c r="F79" s="12">
        <v>0</v>
      </c>
      <c r="G79" s="12">
        <f t="shared" si="3"/>
        <v>31</v>
      </c>
      <c r="H79" s="12">
        <v>3</v>
      </c>
      <c r="I79" s="12">
        <v>3</v>
      </c>
      <c r="J79" s="13">
        <f t="shared" si="2"/>
        <v>10.333333333333334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9</v>
      </c>
      <c r="F80" s="12">
        <v>0</v>
      </c>
      <c r="G80" s="12">
        <f t="shared" si="3"/>
        <v>10</v>
      </c>
      <c r="H80" s="12">
        <v>1</v>
      </c>
      <c r="I80" s="12">
        <v>9</v>
      </c>
      <c r="J80" s="13">
        <f t="shared" si="2"/>
        <v>1.1111111111111112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6</v>
      </c>
      <c r="E81" s="12">
        <v>65</v>
      </c>
      <c r="F81" s="12">
        <v>1</v>
      </c>
      <c r="G81" s="12">
        <f t="shared" si="3"/>
        <v>72</v>
      </c>
      <c r="H81" s="12">
        <v>7</v>
      </c>
      <c r="I81" s="12">
        <v>75</v>
      </c>
      <c r="J81" s="13">
        <f t="shared" si="2"/>
        <v>0.96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44</v>
      </c>
      <c r="F82" s="12">
        <v>0</v>
      </c>
      <c r="G82" s="12">
        <f t="shared" si="3"/>
        <v>48</v>
      </c>
      <c r="H82" s="12">
        <v>4</v>
      </c>
      <c r="I82" s="12">
        <v>37</v>
      </c>
      <c r="J82" s="13">
        <f t="shared" si="2"/>
        <v>1.2972972972972974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20</v>
      </c>
      <c r="E83" s="12">
        <v>291</v>
      </c>
      <c r="F83" s="12">
        <v>0</v>
      </c>
      <c r="G83" s="12">
        <f t="shared" si="3"/>
        <v>311</v>
      </c>
      <c r="H83" s="12">
        <v>20</v>
      </c>
      <c r="I83" s="12">
        <v>119</v>
      </c>
      <c r="J83" s="13">
        <f t="shared" si="2"/>
        <v>2.6134453781512605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41</v>
      </c>
      <c r="F84" s="12">
        <v>4</v>
      </c>
      <c r="G84" s="12">
        <f t="shared" si="3"/>
        <v>52</v>
      </c>
      <c r="H84" s="12">
        <v>6</v>
      </c>
      <c r="I84" s="12">
        <v>39</v>
      </c>
      <c r="J84" s="13">
        <f t="shared" si="2"/>
        <v>1.3333333333333333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48</v>
      </c>
      <c r="E85" s="12">
        <v>10</v>
      </c>
      <c r="F85" s="12">
        <v>0</v>
      </c>
      <c r="G85" s="12">
        <f t="shared" si="3"/>
        <v>58</v>
      </c>
      <c r="H85" s="12">
        <v>3</v>
      </c>
      <c r="I85" s="12">
        <v>55</v>
      </c>
      <c r="J85" s="13">
        <f t="shared" si="2"/>
        <v>1.0545454545454545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77</v>
      </c>
      <c r="F86" s="12">
        <v>1</v>
      </c>
      <c r="G86" s="12">
        <f t="shared" si="3"/>
        <v>90</v>
      </c>
      <c r="H86" s="12">
        <v>12</v>
      </c>
      <c r="I86" s="12">
        <v>45</v>
      </c>
      <c r="J86" s="13">
        <f t="shared" si="2"/>
        <v>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10</v>
      </c>
      <c r="E87" s="12">
        <v>220</v>
      </c>
      <c r="F87" s="12">
        <v>3</v>
      </c>
      <c r="G87" s="12">
        <f t="shared" si="3"/>
        <v>233</v>
      </c>
      <c r="H87" s="12">
        <v>7</v>
      </c>
      <c r="I87" s="12">
        <v>130</v>
      </c>
      <c r="J87" s="13">
        <f t="shared" si="2"/>
        <v>1.7923076923076924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2</v>
      </c>
      <c r="E88" s="12">
        <v>35</v>
      </c>
      <c r="F88" s="12">
        <v>0</v>
      </c>
      <c r="G88" s="12">
        <f t="shared" si="3"/>
        <v>37</v>
      </c>
      <c r="H88" s="12">
        <v>2</v>
      </c>
      <c r="I88" s="12">
        <v>20</v>
      </c>
      <c r="J88" s="13">
        <f t="shared" si="2"/>
        <v>1.85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15</v>
      </c>
      <c r="E90" s="12">
        <v>99</v>
      </c>
      <c r="F90" s="12">
        <v>0</v>
      </c>
      <c r="G90" s="12">
        <f t="shared" si="3"/>
        <v>114</v>
      </c>
      <c r="H90" s="12">
        <v>15</v>
      </c>
      <c r="I90" s="12">
        <v>109</v>
      </c>
      <c r="J90" s="13">
        <f t="shared" si="2"/>
        <v>1.0458715596330275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14</v>
      </c>
      <c r="E91" s="12">
        <v>103</v>
      </c>
      <c r="F91" s="12">
        <v>0</v>
      </c>
      <c r="G91" s="12">
        <f t="shared" si="3"/>
        <v>117</v>
      </c>
      <c r="H91" s="12">
        <v>3</v>
      </c>
      <c r="I91" s="12">
        <v>95</v>
      </c>
      <c r="J91" s="13">
        <f t="shared" si="2"/>
        <v>1.2315789473684211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16</v>
      </c>
      <c r="E92" s="12">
        <v>79</v>
      </c>
      <c r="F92" s="12">
        <v>0</v>
      </c>
      <c r="G92" s="12">
        <f t="shared" si="3"/>
        <v>95</v>
      </c>
      <c r="H92" s="12">
        <v>8</v>
      </c>
      <c r="I92" s="12">
        <v>86</v>
      </c>
      <c r="J92" s="13">
        <f t="shared" si="2"/>
        <v>1.1046511627906976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64</v>
      </c>
      <c r="F93" s="12">
        <v>0</v>
      </c>
      <c r="G93" s="12">
        <f t="shared" si="3"/>
        <v>73</v>
      </c>
      <c r="H93" s="12">
        <v>1</v>
      </c>
      <c r="I93" s="12">
        <v>70</v>
      </c>
      <c r="J93" s="13">
        <f t="shared" si="2"/>
        <v>1.0428571428571429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83</v>
      </c>
      <c r="F94" s="12">
        <v>0</v>
      </c>
      <c r="G94" s="12">
        <f t="shared" si="3"/>
        <v>88</v>
      </c>
      <c r="H94" s="12">
        <v>2</v>
      </c>
      <c r="I94" s="12">
        <v>88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16</v>
      </c>
      <c r="F95" s="12">
        <v>0</v>
      </c>
      <c r="G95" s="12">
        <f t="shared" si="3"/>
        <v>18</v>
      </c>
      <c r="H95" s="12">
        <v>2</v>
      </c>
      <c r="I95" s="12">
        <v>18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16</v>
      </c>
      <c r="E96" s="12">
        <v>289</v>
      </c>
      <c r="F96" s="12">
        <v>1</v>
      </c>
      <c r="G96" s="12">
        <f t="shared" si="3"/>
        <v>306</v>
      </c>
      <c r="H96" s="12">
        <v>16</v>
      </c>
      <c r="I96" s="12">
        <v>312</v>
      </c>
      <c r="J96" s="13">
        <f t="shared" si="2"/>
        <v>0.98076923076923073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10</v>
      </c>
      <c r="F97" s="12">
        <v>0</v>
      </c>
      <c r="G97" s="12">
        <f t="shared" si="3"/>
        <v>12</v>
      </c>
      <c r="H97" s="12">
        <v>2</v>
      </c>
      <c r="I97" s="12">
        <v>12</v>
      </c>
      <c r="J97" s="13">
        <f t="shared" si="2"/>
        <v>1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13</v>
      </c>
      <c r="E98" s="12">
        <v>278</v>
      </c>
      <c r="F98" s="12">
        <v>1</v>
      </c>
      <c r="G98" s="12">
        <f t="shared" si="3"/>
        <v>292</v>
      </c>
      <c r="H98" s="12">
        <v>8</v>
      </c>
      <c r="I98" s="12">
        <v>320</v>
      </c>
      <c r="J98" s="13">
        <f t="shared" si="2"/>
        <v>0.91249999999999998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11</v>
      </c>
      <c r="E99" s="12">
        <v>84</v>
      </c>
      <c r="F99" s="12">
        <v>0</v>
      </c>
      <c r="G99" s="12">
        <f t="shared" si="3"/>
        <v>95</v>
      </c>
      <c r="H99" s="12">
        <v>10</v>
      </c>
      <c r="I99" s="12">
        <v>91</v>
      </c>
      <c r="J99" s="13">
        <f t="shared" si="2"/>
        <v>1.043956043956044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112</v>
      </c>
      <c r="F100" s="12">
        <v>0</v>
      </c>
      <c r="G100" s="12">
        <f t="shared" si="3"/>
        <v>124</v>
      </c>
      <c r="H100" s="12">
        <v>7</v>
      </c>
      <c r="I100" s="12">
        <v>122</v>
      </c>
      <c r="J100" s="13">
        <f t="shared" si="2"/>
        <v>1.0163934426229508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10</v>
      </c>
      <c r="E101" s="12">
        <v>86</v>
      </c>
      <c r="F101" s="12">
        <v>0</v>
      </c>
      <c r="G101" s="12">
        <f t="shared" si="3"/>
        <v>96</v>
      </c>
      <c r="H101" s="12">
        <v>8</v>
      </c>
      <c r="I101" s="12">
        <v>96</v>
      </c>
      <c r="J101" s="13">
        <f t="shared" si="2"/>
        <v>1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11</v>
      </c>
      <c r="E102" s="12">
        <v>331</v>
      </c>
      <c r="F102" s="12">
        <v>0</v>
      </c>
      <c r="G102" s="12">
        <f t="shared" si="3"/>
        <v>342</v>
      </c>
      <c r="H102" s="12">
        <v>5</v>
      </c>
      <c r="I102" s="12">
        <v>333</v>
      </c>
      <c r="J102" s="13">
        <f t="shared" si="2"/>
        <v>1.027027027027027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185</v>
      </c>
      <c r="F103" s="12">
        <v>0</v>
      </c>
      <c r="G103" s="12">
        <f t="shared" si="3"/>
        <v>194</v>
      </c>
      <c r="H103" s="12">
        <v>4</v>
      </c>
      <c r="I103" s="12">
        <v>193</v>
      </c>
      <c r="J103" s="13">
        <f t="shared" si="2"/>
        <v>1.0051813471502591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14</v>
      </c>
      <c r="E104" s="12">
        <v>110</v>
      </c>
      <c r="F104" s="12">
        <v>0</v>
      </c>
      <c r="G104" s="12">
        <f t="shared" si="3"/>
        <v>124</v>
      </c>
      <c r="H104" s="12">
        <v>11</v>
      </c>
      <c r="I104" s="12">
        <v>121</v>
      </c>
      <c r="J104" s="13">
        <f t="shared" si="2"/>
        <v>1.024793388429752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11</v>
      </c>
      <c r="E105" s="12">
        <v>156</v>
      </c>
      <c r="F105" s="12">
        <v>1</v>
      </c>
      <c r="G105" s="12">
        <f t="shared" si="3"/>
        <v>168</v>
      </c>
      <c r="H105" s="12">
        <v>7</v>
      </c>
      <c r="I105" s="12">
        <v>181</v>
      </c>
      <c r="J105" s="13">
        <f t="shared" si="2"/>
        <v>0.92817679558011046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7</v>
      </c>
      <c r="E106" s="12">
        <v>43</v>
      </c>
      <c r="F106" s="12">
        <v>0</v>
      </c>
      <c r="G106" s="12">
        <f t="shared" si="3"/>
        <v>50</v>
      </c>
      <c r="H106" s="12">
        <v>7</v>
      </c>
      <c r="I106" s="12">
        <v>47</v>
      </c>
      <c r="J106" s="13">
        <f t="shared" si="2"/>
        <v>1.0638297872340425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14</v>
      </c>
      <c r="F107" s="12">
        <v>0</v>
      </c>
      <c r="G107" s="12">
        <f t="shared" si="3"/>
        <v>15</v>
      </c>
      <c r="H107" s="12">
        <v>1</v>
      </c>
      <c r="I107" s="12">
        <v>14</v>
      </c>
      <c r="J107" s="13">
        <f t="shared" si="2"/>
        <v>1.0714285714285714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20</v>
      </c>
      <c r="E108" s="12">
        <v>104</v>
      </c>
      <c r="F108" s="12">
        <v>0</v>
      </c>
      <c r="G108" s="12">
        <f t="shared" si="3"/>
        <v>124</v>
      </c>
      <c r="H108" s="12">
        <v>8</v>
      </c>
      <c r="I108" s="12">
        <v>123</v>
      </c>
      <c r="J108" s="13">
        <f t="shared" si="2"/>
        <v>1.0081300813008129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3</v>
      </c>
      <c r="E109" s="12">
        <v>20</v>
      </c>
      <c r="F109" s="12">
        <v>0</v>
      </c>
      <c r="G109" s="12">
        <f t="shared" si="3"/>
        <v>23</v>
      </c>
      <c r="H109" s="12">
        <v>0</v>
      </c>
      <c r="I109" s="12">
        <v>25</v>
      </c>
      <c r="J109" s="13">
        <f t="shared" si="2"/>
        <v>0.92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8</v>
      </c>
      <c r="E110" s="12">
        <v>43</v>
      </c>
      <c r="F110" s="12">
        <v>0</v>
      </c>
      <c r="G110" s="12">
        <f t="shared" si="3"/>
        <v>51</v>
      </c>
      <c r="H110" s="12">
        <v>1</v>
      </c>
      <c r="I110" s="12">
        <v>50</v>
      </c>
      <c r="J110" s="13">
        <f>G110/I110</f>
        <v>1.02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503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840</v>
      </c>
      <c r="E112" s="18">
        <f>SUM(E3:E111)</f>
        <v>9898</v>
      </c>
      <c r="F112" s="18">
        <f>SUM(F3:F111)</f>
        <v>38</v>
      </c>
      <c r="G112" s="18">
        <f t="shared" ref="G112" si="4">D112+E112+F112</f>
        <v>10776</v>
      </c>
      <c r="H112" s="18">
        <f>SUM(H3:H111)</f>
        <v>490</v>
      </c>
      <c r="I112" s="18">
        <f>SUM(I3:I111)</f>
        <v>9368</v>
      </c>
      <c r="J112" s="19">
        <f t="shared" si="2"/>
        <v>1.1502988898377455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3B1-038C-4649-A99E-EAEED3FC315D}">
  <dimension ref="A1:H80"/>
  <sheetViews>
    <sheetView topLeftCell="A53" workbookViewId="0">
      <selection activeCell="B75" sqref="B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7">
        <v>45352</v>
      </c>
      <c r="C1" s="67"/>
      <c r="D1" s="67"/>
      <c r="E1" s="67"/>
      <c r="F1" s="67"/>
      <c r="G1" s="6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19</v>
      </c>
      <c r="D3" s="12">
        <v>0</v>
      </c>
      <c r="E3" s="12">
        <f>SUM(B3:D3)</f>
        <v>20</v>
      </c>
      <c r="F3" s="12">
        <v>0</v>
      </c>
      <c r="G3" s="12">
        <v>23</v>
      </c>
      <c r="H3" s="13">
        <f t="shared" ref="H3:H53" si="0">E3/G3</f>
        <v>0.86956521739130432</v>
      </c>
    </row>
    <row r="4" spans="1:8" x14ac:dyDescent="0.25">
      <c r="A4" s="3" t="s">
        <v>14</v>
      </c>
      <c r="B4" s="12">
        <v>1</v>
      </c>
      <c r="C4" s="12">
        <v>26</v>
      </c>
      <c r="D4" s="12">
        <v>0</v>
      </c>
      <c r="E4" s="12">
        <f t="shared" ref="E4:E53" si="1">SUM(B4:D4)</f>
        <v>27</v>
      </c>
      <c r="F4" s="12">
        <v>1</v>
      </c>
      <c r="G4" s="12">
        <v>29</v>
      </c>
      <c r="H4" s="13">
        <f t="shared" si="0"/>
        <v>0.93103448275862066</v>
      </c>
    </row>
    <row r="5" spans="1:8" x14ac:dyDescent="0.25">
      <c r="A5" s="3" t="s">
        <v>16</v>
      </c>
      <c r="B5" s="12">
        <v>0</v>
      </c>
      <c r="C5" s="12">
        <v>3</v>
      </c>
      <c r="D5" s="12">
        <v>0</v>
      </c>
      <c r="E5" s="12">
        <f t="shared" si="1"/>
        <v>3</v>
      </c>
      <c r="F5" s="12">
        <v>0</v>
      </c>
      <c r="G5" s="12">
        <v>3</v>
      </c>
      <c r="H5" s="13">
        <f t="shared" si="0"/>
        <v>1</v>
      </c>
    </row>
    <row r="6" spans="1:8" x14ac:dyDescent="0.25">
      <c r="A6" s="3" t="s">
        <v>18</v>
      </c>
      <c r="B6" s="12">
        <v>10</v>
      </c>
      <c r="C6" s="12">
        <v>97</v>
      </c>
      <c r="D6" s="12">
        <v>0</v>
      </c>
      <c r="E6" s="12">
        <v>107</v>
      </c>
      <c r="F6" s="12">
        <v>0</v>
      </c>
      <c r="G6" s="12">
        <v>80</v>
      </c>
      <c r="H6" s="13">
        <v>1.3374999999999999</v>
      </c>
    </row>
    <row r="7" spans="1:8" x14ac:dyDescent="0.25">
      <c r="A7" s="3" t="s">
        <v>23</v>
      </c>
      <c r="B7" s="12">
        <v>0</v>
      </c>
      <c r="C7" s="12">
        <v>27</v>
      </c>
      <c r="D7" s="12">
        <v>0</v>
      </c>
      <c r="E7" s="12">
        <f t="shared" si="1"/>
        <v>27</v>
      </c>
      <c r="F7" s="12">
        <v>0</v>
      </c>
      <c r="G7" s="12">
        <v>22</v>
      </c>
      <c r="H7" s="13">
        <f t="shared" si="0"/>
        <v>1.2272727272727273</v>
      </c>
    </row>
    <row r="8" spans="1:8" x14ac:dyDescent="0.25">
      <c r="A8" s="3" t="s">
        <v>26</v>
      </c>
      <c r="B8" s="12">
        <v>14</v>
      </c>
      <c r="C8" s="12">
        <v>176</v>
      </c>
      <c r="D8" s="12">
        <v>1</v>
      </c>
      <c r="E8" s="12">
        <f t="shared" si="1"/>
        <v>191</v>
      </c>
      <c r="F8" s="12">
        <v>14</v>
      </c>
      <c r="G8" s="12">
        <v>88</v>
      </c>
      <c r="H8" s="13">
        <f t="shared" si="0"/>
        <v>2.1704545454545454</v>
      </c>
    </row>
    <row r="9" spans="1:8" x14ac:dyDescent="0.25">
      <c r="A9" s="3" t="s">
        <v>29</v>
      </c>
      <c r="B9" s="12">
        <v>3</v>
      </c>
      <c r="C9" s="12">
        <v>17</v>
      </c>
      <c r="D9" s="12">
        <v>0</v>
      </c>
      <c r="E9" s="12">
        <f t="shared" si="1"/>
        <v>20</v>
      </c>
      <c r="F9" s="12">
        <v>2</v>
      </c>
      <c r="G9" s="12">
        <v>15</v>
      </c>
      <c r="H9" s="13">
        <f t="shared" si="0"/>
        <v>1.3333333333333333</v>
      </c>
    </row>
    <row r="10" spans="1:8" x14ac:dyDescent="0.25">
      <c r="A10" s="3" t="s">
        <v>32</v>
      </c>
      <c r="B10" s="12">
        <v>38</v>
      </c>
      <c r="C10" s="12">
        <v>285</v>
      </c>
      <c r="D10" s="12">
        <v>11</v>
      </c>
      <c r="E10" s="12">
        <v>334</v>
      </c>
      <c r="F10" s="12">
        <v>24</v>
      </c>
      <c r="G10" s="12">
        <v>250</v>
      </c>
      <c r="H10" s="13">
        <v>1.3360000000000001</v>
      </c>
    </row>
    <row r="11" spans="1:8" x14ac:dyDescent="0.25">
      <c r="A11" s="3" t="s">
        <v>37</v>
      </c>
      <c r="B11" s="12">
        <v>8</v>
      </c>
      <c r="C11" s="12">
        <v>84</v>
      </c>
      <c r="D11" s="12">
        <v>0</v>
      </c>
      <c r="E11" s="12">
        <v>92</v>
      </c>
      <c r="F11" s="12">
        <v>8</v>
      </c>
      <c r="G11" s="12">
        <v>106</v>
      </c>
      <c r="H11" s="13">
        <v>0.86792452830188682</v>
      </c>
    </row>
    <row r="12" spans="1:8" x14ac:dyDescent="0.25">
      <c r="A12" s="3" t="s">
        <v>42</v>
      </c>
      <c r="B12" s="12">
        <v>8</v>
      </c>
      <c r="C12" s="12">
        <v>29</v>
      </c>
      <c r="D12" s="12">
        <v>0</v>
      </c>
      <c r="E12" s="12">
        <f t="shared" si="1"/>
        <v>37</v>
      </c>
      <c r="F12" s="12">
        <v>3</v>
      </c>
      <c r="G12" s="12">
        <v>37</v>
      </c>
      <c r="H12" s="13">
        <f t="shared" si="0"/>
        <v>1</v>
      </c>
    </row>
    <row r="13" spans="1:8" x14ac:dyDescent="0.25">
      <c r="A13" s="3" t="s">
        <v>45</v>
      </c>
      <c r="B13" s="12">
        <v>6</v>
      </c>
      <c r="C13" s="12">
        <v>71</v>
      </c>
      <c r="D13" s="12">
        <v>0</v>
      </c>
      <c r="E13" s="12">
        <f t="shared" si="1"/>
        <v>77</v>
      </c>
      <c r="F13" s="12">
        <v>6</v>
      </c>
      <c r="G13" s="12">
        <v>35</v>
      </c>
      <c r="H13" s="13">
        <f t="shared" si="0"/>
        <v>2.2000000000000002</v>
      </c>
    </row>
    <row r="14" spans="1:8" x14ac:dyDescent="0.25">
      <c r="A14" s="3" t="s">
        <v>48</v>
      </c>
      <c r="B14" s="12">
        <v>28</v>
      </c>
      <c r="C14" s="12">
        <v>448</v>
      </c>
      <c r="D14" s="12">
        <v>0</v>
      </c>
      <c r="E14" s="12">
        <v>476</v>
      </c>
      <c r="F14" s="12">
        <v>15</v>
      </c>
      <c r="G14" s="12">
        <v>470</v>
      </c>
      <c r="H14" s="13">
        <v>1.0127659574468084</v>
      </c>
    </row>
    <row r="15" spans="1:8" x14ac:dyDescent="0.25">
      <c r="A15" s="3" t="s">
        <v>53</v>
      </c>
      <c r="B15" s="12">
        <v>1</v>
      </c>
      <c r="C15" s="12">
        <v>24</v>
      </c>
      <c r="D15" s="12">
        <v>0</v>
      </c>
      <c r="E15" s="12">
        <f t="shared" si="1"/>
        <v>25</v>
      </c>
      <c r="F15" s="12">
        <v>1</v>
      </c>
      <c r="G15" s="12">
        <v>12</v>
      </c>
      <c r="H15" s="13">
        <f t="shared" si="0"/>
        <v>2.0833333333333335</v>
      </c>
    </row>
    <row r="16" spans="1:8" x14ac:dyDescent="0.25">
      <c r="A16" s="3" t="s">
        <v>56</v>
      </c>
      <c r="B16" s="12">
        <v>33</v>
      </c>
      <c r="C16" s="12">
        <v>331</v>
      </c>
      <c r="D16" s="12">
        <v>0</v>
      </c>
      <c r="E16" s="12">
        <v>364</v>
      </c>
      <c r="F16" s="12">
        <v>24</v>
      </c>
      <c r="G16" s="12">
        <v>337</v>
      </c>
      <c r="H16" s="13">
        <v>1.0801186943620178</v>
      </c>
    </row>
    <row r="17" spans="1:8" x14ac:dyDescent="0.25">
      <c r="A17" s="3" t="s">
        <v>61</v>
      </c>
      <c r="B17" s="12">
        <v>4</v>
      </c>
      <c r="C17" s="12">
        <v>23</v>
      </c>
      <c r="D17" s="12">
        <v>0</v>
      </c>
      <c r="E17" s="12">
        <f t="shared" si="1"/>
        <v>27</v>
      </c>
      <c r="F17" s="12">
        <v>3</v>
      </c>
      <c r="G17" s="12">
        <v>21</v>
      </c>
      <c r="H17" s="13">
        <f t="shared" si="0"/>
        <v>1.2857142857142858</v>
      </c>
    </row>
    <row r="18" spans="1:8" x14ac:dyDescent="0.25">
      <c r="A18" s="3" t="s">
        <v>64</v>
      </c>
      <c r="B18" s="12">
        <v>6</v>
      </c>
      <c r="C18" s="12">
        <v>20</v>
      </c>
      <c r="D18" s="12">
        <v>0</v>
      </c>
      <c r="E18" s="12">
        <f t="shared" si="1"/>
        <v>26</v>
      </c>
      <c r="F18" s="12">
        <v>4</v>
      </c>
      <c r="G18" s="12">
        <v>23</v>
      </c>
      <c r="H18" s="13">
        <f t="shared" si="0"/>
        <v>1.1304347826086956</v>
      </c>
    </row>
    <row r="19" spans="1:8" x14ac:dyDescent="0.25">
      <c r="A19" s="3" t="s">
        <v>67</v>
      </c>
      <c r="B19" s="12">
        <v>26</v>
      </c>
      <c r="C19" s="12">
        <v>255</v>
      </c>
      <c r="D19" s="12">
        <v>1</v>
      </c>
      <c r="E19" s="12">
        <v>282</v>
      </c>
      <c r="F19" s="12">
        <v>23</v>
      </c>
      <c r="G19" s="12">
        <v>170</v>
      </c>
      <c r="H19" s="13">
        <v>1.6588235294117648</v>
      </c>
    </row>
    <row r="20" spans="1:8" x14ac:dyDescent="0.25">
      <c r="A20" s="3" t="s">
        <v>72</v>
      </c>
      <c r="B20" s="12">
        <v>6</v>
      </c>
      <c r="C20" s="12">
        <v>78</v>
      </c>
      <c r="D20" s="12">
        <v>0</v>
      </c>
      <c r="E20" s="12">
        <v>84</v>
      </c>
      <c r="F20" s="12">
        <v>4</v>
      </c>
      <c r="G20" s="12">
        <v>90</v>
      </c>
      <c r="H20" s="13">
        <v>0.93333333333333335</v>
      </c>
    </row>
    <row r="21" spans="1:8" x14ac:dyDescent="0.25">
      <c r="A21" s="3" t="s">
        <v>77</v>
      </c>
      <c r="B21" s="12">
        <v>18</v>
      </c>
      <c r="C21" s="12">
        <v>35</v>
      </c>
      <c r="D21" s="12">
        <v>0</v>
      </c>
      <c r="E21" s="12">
        <f t="shared" si="1"/>
        <v>53</v>
      </c>
      <c r="F21" s="12">
        <v>16</v>
      </c>
      <c r="G21" s="12">
        <v>55</v>
      </c>
      <c r="H21" s="13">
        <f t="shared" si="0"/>
        <v>0.96363636363636362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4</v>
      </c>
      <c r="H22" s="13">
        <f t="shared" si="0"/>
        <v>0.75</v>
      </c>
    </row>
    <row r="23" spans="1:8" x14ac:dyDescent="0.25">
      <c r="A23" s="3" t="s">
        <v>83</v>
      </c>
      <c r="B23" s="12">
        <v>0</v>
      </c>
      <c r="C23" s="12">
        <v>1</v>
      </c>
      <c r="D23" s="12">
        <v>0</v>
      </c>
      <c r="E23" s="12">
        <f t="shared" si="1"/>
        <v>1</v>
      </c>
      <c r="F23" s="12">
        <v>2</v>
      </c>
      <c r="G23" s="12">
        <v>3</v>
      </c>
      <c r="H23" s="13">
        <f t="shared" si="0"/>
        <v>0.33333333333333331</v>
      </c>
    </row>
    <row r="24" spans="1:8" x14ac:dyDescent="0.25">
      <c r="A24" s="3" t="s">
        <v>86</v>
      </c>
      <c r="B24" s="12">
        <v>14</v>
      </c>
      <c r="C24" s="12">
        <v>441</v>
      </c>
      <c r="D24" s="12">
        <v>0</v>
      </c>
      <c r="E24" s="12">
        <f t="shared" si="1"/>
        <v>455</v>
      </c>
      <c r="F24" s="12">
        <v>1</v>
      </c>
      <c r="G24" s="12">
        <v>173</v>
      </c>
      <c r="H24" s="13">
        <f t="shared" si="0"/>
        <v>2.6300578034682083</v>
      </c>
    </row>
    <row r="25" spans="1:8" x14ac:dyDescent="0.25">
      <c r="A25" s="3" t="s">
        <v>89</v>
      </c>
      <c r="B25" s="12">
        <v>3</v>
      </c>
      <c r="C25" s="12">
        <v>46</v>
      </c>
      <c r="D25" s="12">
        <v>0</v>
      </c>
      <c r="E25" s="12">
        <f t="shared" si="1"/>
        <v>49</v>
      </c>
      <c r="F25" s="12">
        <v>1</v>
      </c>
      <c r="G25" s="12">
        <v>48</v>
      </c>
      <c r="H25" s="13">
        <f t="shared" si="0"/>
        <v>1.0208333333333333</v>
      </c>
    </row>
    <row r="26" spans="1:8" x14ac:dyDescent="0.25">
      <c r="A26" s="3" t="s">
        <v>92</v>
      </c>
      <c r="B26" s="12">
        <v>7</v>
      </c>
      <c r="C26" s="12">
        <v>76</v>
      </c>
      <c r="D26" s="12">
        <v>0</v>
      </c>
      <c r="E26" s="12">
        <f t="shared" si="1"/>
        <v>83</v>
      </c>
      <c r="F26" s="12">
        <v>7</v>
      </c>
      <c r="G26" s="12">
        <v>97</v>
      </c>
      <c r="H26" s="13">
        <f t="shared" si="0"/>
        <v>0.85567010309278346</v>
      </c>
    </row>
    <row r="27" spans="1:8" x14ac:dyDescent="0.25">
      <c r="A27" s="3" t="s">
        <v>95</v>
      </c>
      <c r="B27" s="12">
        <v>4</v>
      </c>
      <c r="C27" s="12">
        <v>8</v>
      </c>
      <c r="D27" s="12">
        <v>0</v>
      </c>
      <c r="E27" s="12">
        <f t="shared" si="1"/>
        <v>12</v>
      </c>
      <c r="F27" s="12">
        <v>4</v>
      </c>
      <c r="G27" s="12">
        <v>13</v>
      </c>
      <c r="H27" s="13">
        <f t="shared" si="0"/>
        <v>0.92307692307692313</v>
      </c>
    </row>
    <row r="28" spans="1:8" x14ac:dyDescent="0.25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2</v>
      </c>
      <c r="D29" s="12">
        <v>6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2</v>
      </c>
      <c r="C30" s="12">
        <v>9</v>
      </c>
      <c r="D30" s="12">
        <v>0</v>
      </c>
      <c r="E30" s="12">
        <f t="shared" si="1"/>
        <v>11</v>
      </c>
      <c r="F30" s="12">
        <v>1</v>
      </c>
      <c r="G30" s="12">
        <v>11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21</v>
      </c>
      <c r="D31" s="12">
        <v>0</v>
      </c>
      <c r="E31" s="12">
        <f t="shared" si="1"/>
        <v>23</v>
      </c>
      <c r="F31" s="12">
        <v>2</v>
      </c>
      <c r="G31" s="12">
        <v>25</v>
      </c>
      <c r="H31" s="13">
        <f t="shared" si="0"/>
        <v>0.92</v>
      </c>
    </row>
    <row r="32" spans="1:8" x14ac:dyDescent="0.25">
      <c r="A32" s="3" t="s">
        <v>110</v>
      </c>
      <c r="B32" s="12">
        <v>5</v>
      </c>
      <c r="C32" s="12">
        <v>30</v>
      </c>
      <c r="D32" s="12">
        <v>0</v>
      </c>
      <c r="E32" s="12">
        <f t="shared" si="1"/>
        <v>35</v>
      </c>
      <c r="F32" s="12">
        <v>5</v>
      </c>
      <c r="G32" s="12">
        <v>34</v>
      </c>
      <c r="H32" s="13">
        <f t="shared" si="0"/>
        <v>1.0294117647058822</v>
      </c>
    </row>
    <row r="33" spans="1:8" x14ac:dyDescent="0.25">
      <c r="A33" s="3" t="s">
        <v>113</v>
      </c>
      <c r="B33" s="12">
        <v>8</v>
      </c>
      <c r="C33" s="12">
        <v>64</v>
      </c>
      <c r="D33" s="12">
        <v>0</v>
      </c>
      <c r="E33" s="12">
        <f t="shared" si="1"/>
        <v>72</v>
      </c>
      <c r="F33" s="12">
        <v>5</v>
      </c>
      <c r="G33" s="12">
        <v>94</v>
      </c>
      <c r="H33" s="13">
        <f t="shared" si="0"/>
        <v>0.76595744680851063</v>
      </c>
    </row>
    <row r="34" spans="1:8" x14ac:dyDescent="0.25">
      <c r="A34" s="3" t="s">
        <v>116</v>
      </c>
      <c r="B34" s="12">
        <v>1</v>
      </c>
      <c r="C34" s="12">
        <v>8</v>
      </c>
      <c r="D34" s="12">
        <v>0</v>
      </c>
      <c r="E34" s="12">
        <f t="shared" si="1"/>
        <v>9</v>
      </c>
      <c r="F34" s="12">
        <v>0</v>
      </c>
      <c r="G34" s="12">
        <v>9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13</v>
      </c>
      <c r="H35" s="13">
        <f t="shared" si="0"/>
        <v>1.1538461538461537</v>
      </c>
    </row>
    <row r="36" spans="1:8" x14ac:dyDescent="0.25">
      <c r="A36" s="3" t="s">
        <v>122</v>
      </c>
      <c r="B36" s="12">
        <v>9</v>
      </c>
      <c r="C36" s="12">
        <v>107</v>
      </c>
      <c r="D36" s="12">
        <v>0</v>
      </c>
      <c r="E36" s="12">
        <v>116</v>
      </c>
      <c r="F36" s="12">
        <v>0</v>
      </c>
      <c r="G36" s="12">
        <v>119</v>
      </c>
      <c r="H36" s="13">
        <v>0.97478991596638653</v>
      </c>
    </row>
    <row r="37" spans="1:8" x14ac:dyDescent="0.25">
      <c r="A37" s="3" t="s">
        <v>127</v>
      </c>
      <c r="B37" s="12">
        <v>0</v>
      </c>
      <c r="C37" s="12">
        <v>47</v>
      </c>
      <c r="D37" s="12">
        <v>0</v>
      </c>
      <c r="E37" s="12">
        <f t="shared" si="1"/>
        <v>47</v>
      </c>
      <c r="F37" s="12">
        <v>0</v>
      </c>
      <c r="G37" s="12">
        <v>48</v>
      </c>
      <c r="H37" s="13">
        <f t="shared" si="0"/>
        <v>0.97916666666666663</v>
      </c>
    </row>
    <row r="38" spans="1:8" x14ac:dyDescent="0.25">
      <c r="A38" s="3" t="s">
        <v>129</v>
      </c>
      <c r="B38" s="12">
        <v>4</v>
      </c>
      <c r="C38" s="12">
        <v>41</v>
      </c>
      <c r="D38" s="12">
        <v>0</v>
      </c>
      <c r="E38" s="12">
        <f t="shared" si="1"/>
        <v>45</v>
      </c>
      <c r="F38" s="12">
        <v>1</v>
      </c>
      <c r="G38" s="12">
        <v>22</v>
      </c>
      <c r="H38" s="13">
        <f t="shared" si="0"/>
        <v>2.0454545454545454</v>
      </c>
    </row>
    <row r="39" spans="1:8" x14ac:dyDescent="0.25">
      <c r="A39" s="3" t="s">
        <v>132</v>
      </c>
      <c r="B39" s="12">
        <v>4</v>
      </c>
      <c r="C39" s="12">
        <v>16</v>
      </c>
      <c r="D39" s="12">
        <v>0</v>
      </c>
      <c r="E39" s="12">
        <f t="shared" si="1"/>
        <v>20</v>
      </c>
      <c r="F39" s="12">
        <v>2</v>
      </c>
      <c r="G39" s="12">
        <v>20</v>
      </c>
      <c r="H39" s="13">
        <f t="shared" si="0"/>
        <v>1</v>
      </c>
    </row>
    <row r="40" spans="1:8" x14ac:dyDescent="0.25">
      <c r="A40" s="3" t="s">
        <v>135</v>
      </c>
      <c r="B40" s="12">
        <v>6</v>
      </c>
      <c r="C40" s="12">
        <v>76</v>
      </c>
      <c r="D40" s="12">
        <v>0</v>
      </c>
      <c r="E40" s="12">
        <f t="shared" si="1"/>
        <v>82</v>
      </c>
      <c r="F40" s="12">
        <v>6</v>
      </c>
      <c r="G40" s="12">
        <v>83</v>
      </c>
      <c r="H40" s="13">
        <f t="shared" si="0"/>
        <v>0.98795180722891562</v>
      </c>
    </row>
    <row r="41" spans="1:8" x14ac:dyDescent="0.25">
      <c r="A41" s="3" t="s">
        <v>138</v>
      </c>
      <c r="B41" s="12">
        <v>8</v>
      </c>
      <c r="C41" s="12">
        <v>89</v>
      </c>
      <c r="D41" s="12">
        <v>0</v>
      </c>
      <c r="E41" s="12">
        <f t="shared" si="1"/>
        <v>97</v>
      </c>
      <c r="F41" s="12">
        <v>0</v>
      </c>
      <c r="G41" s="12">
        <v>75</v>
      </c>
      <c r="H41" s="13">
        <f t="shared" si="0"/>
        <v>1.2933333333333332</v>
      </c>
    </row>
    <row r="42" spans="1:8" x14ac:dyDescent="0.25">
      <c r="A42" s="3" t="s">
        <v>141</v>
      </c>
      <c r="B42" s="12">
        <v>32</v>
      </c>
      <c r="C42" s="12">
        <v>147</v>
      </c>
      <c r="D42" s="12">
        <v>0</v>
      </c>
      <c r="E42" s="12">
        <f t="shared" si="1"/>
        <v>179</v>
      </c>
      <c r="F42" s="12">
        <v>6</v>
      </c>
      <c r="G42" s="12">
        <v>101</v>
      </c>
      <c r="H42" s="13">
        <f t="shared" si="0"/>
        <v>1.7722772277227723</v>
      </c>
    </row>
    <row r="43" spans="1:8" x14ac:dyDescent="0.25">
      <c r="A43" s="3" t="s">
        <v>144</v>
      </c>
      <c r="B43" s="12">
        <v>3</v>
      </c>
      <c r="C43" s="12">
        <v>35</v>
      </c>
      <c r="D43" s="12">
        <v>0</v>
      </c>
      <c r="E43" s="12">
        <f t="shared" si="1"/>
        <v>38</v>
      </c>
      <c r="F43" s="12">
        <v>1</v>
      </c>
      <c r="G43" s="12">
        <v>35</v>
      </c>
      <c r="H43" s="13">
        <f t="shared" si="0"/>
        <v>1.0857142857142856</v>
      </c>
    </row>
    <row r="44" spans="1:8" x14ac:dyDescent="0.25">
      <c r="A44" s="3" t="s">
        <v>147</v>
      </c>
      <c r="B44" s="12">
        <v>3</v>
      </c>
      <c r="C44" s="12">
        <v>57</v>
      </c>
      <c r="D44" s="12">
        <v>0</v>
      </c>
      <c r="E44" s="12">
        <v>60</v>
      </c>
      <c r="F44" s="12">
        <v>2</v>
      </c>
      <c r="G44" s="12">
        <v>48</v>
      </c>
      <c r="H44" s="13">
        <v>1.25</v>
      </c>
    </row>
    <row r="45" spans="1:8" x14ac:dyDescent="0.25">
      <c r="A45" s="3" t="s">
        <v>152</v>
      </c>
      <c r="B45" s="12">
        <v>5</v>
      </c>
      <c r="C45" s="12">
        <v>76</v>
      </c>
      <c r="D45" s="12">
        <v>6</v>
      </c>
      <c r="E45" s="12">
        <f t="shared" si="1"/>
        <v>87</v>
      </c>
      <c r="F45" s="12">
        <v>5</v>
      </c>
      <c r="G45" s="12">
        <v>32</v>
      </c>
      <c r="H45" s="13">
        <f t="shared" si="0"/>
        <v>2.71875</v>
      </c>
    </row>
    <row r="46" spans="1:8" x14ac:dyDescent="0.25">
      <c r="A46" s="3" t="s">
        <v>155</v>
      </c>
      <c r="B46" s="12">
        <v>2</v>
      </c>
      <c r="C46" s="12">
        <v>43</v>
      </c>
      <c r="D46" s="12">
        <v>0</v>
      </c>
      <c r="E46" s="12">
        <v>45</v>
      </c>
      <c r="F46" s="12">
        <v>1</v>
      </c>
      <c r="G46" s="12">
        <v>37</v>
      </c>
      <c r="H46" s="13">
        <v>1.2162162162162162</v>
      </c>
    </row>
    <row r="47" spans="1:8" x14ac:dyDescent="0.25">
      <c r="A47" s="3" t="s">
        <v>160</v>
      </c>
      <c r="B47" s="12">
        <v>2</v>
      </c>
      <c r="C47" s="12">
        <v>31</v>
      </c>
      <c r="D47" s="12">
        <v>0</v>
      </c>
      <c r="E47" s="12">
        <f t="shared" si="1"/>
        <v>33</v>
      </c>
      <c r="F47" s="12">
        <v>1</v>
      </c>
      <c r="G47" s="12">
        <v>23</v>
      </c>
      <c r="H47" s="13">
        <f t="shared" si="0"/>
        <v>1.4347826086956521</v>
      </c>
    </row>
    <row r="48" spans="1:8" x14ac:dyDescent="0.25">
      <c r="A48" s="3" t="s">
        <v>163</v>
      </c>
      <c r="B48" s="12">
        <v>2</v>
      </c>
      <c r="C48" s="12">
        <v>74</v>
      </c>
      <c r="D48" s="12">
        <v>0</v>
      </c>
      <c r="E48" s="12">
        <f t="shared" si="1"/>
        <v>76</v>
      </c>
      <c r="F48" s="12">
        <v>2</v>
      </c>
      <c r="G48" s="12">
        <v>43</v>
      </c>
      <c r="H48" s="13">
        <f t="shared" si="0"/>
        <v>1.7674418604651163</v>
      </c>
    </row>
    <row r="49" spans="1:8" x14ac:dyDescent="0.25">
      <c r="A49" s="3" t="s">
        <v>166</v>
      </c>
      <c r="B49" s="12">
        <v>6</v>
      </c>
      <c r="C49" s="12">
        <v>113</v>
      </c>
      <c r="D49" s="12">
        <v>0</v>
      </c>
      <c r="E49" s="12">
        <f t="shared" si="1"/>
        <v>119</v>
      </c>
      <c r="F49" s="12">
        <v>3</v>
      </c>
      <c r="G49" s="12">
        <v>60</v>
      </c>
      <c r="H49" s="13">
        <f t="shared" si="0"/>
        <v>1.9833333333333334</v>
      </c>
    </row>
    <row r="50" spans="1:8" x14ac:dyDescent="0.25">
      <c r="A50" s="3" t="s">
        <v>169</v>
      </c>
      <c r="B50" s="12">
        <v>3</v>
      </c>
      <c r="C50" s="12">
        <v>16</v>
      </c>
      <c r="D50" s="12">
        <v>0</v>
      </c>
      <c r="E50" s="12">
        <f t="shared" si="1"/>
        <v>19</v>
      </c>
      <c r="F50" s="12">
        <v>1</v>
      </c>
      <c r="G50" s="12">
        <v>20</v>
      </c>
      <c r="H50" s="13">
        <f t="shared" si="0"/>
        <v>0.95</v>
      </c>
    </row>
    <row r="51" spans="1:8" x14ac:dyDescent="0.25">
      <c r="A51" s="3" t="s">
        <v>172</v>
      </c>
      <c r="B51" s="12">
        <v>12</v>
      </c>
      <c r="C51" s="12">
        <v>126</v>
      </c>
      <c r="D51" s="12">
        <v>0</v>
      </c>
      <c r="E51" s="12">
        <f t="shared" si="1"/>
        <v>138</v>
      </c>
      <c r="F51" s="12">
        <v>1</v>
      </c>
      <c r="G51" s="12">
        <v>128</v>
      </c>
      <c r="H51" s="13">
        <f t="shared" si="0"/>
        <v>1.078125</v>
      </c>
    </row>
    <row r="52" spans="1:8" x14ac:dyDescent="0.25">
      <c r="A52" s="3" t="s">
        <v>174</v>
      </c>
      <c r="B52" s="12">
        <v>0</v>
      </c>
      <c r="C52" s="12">
        <v>30</v>
      </c>
      <c r="D52" s="12">
        <v>0</v>
      </c>
      <c r="E52" s="12">
        <f t="shared" si="1"/>
        <v>30</v>
      </c>
      <c r="F52" s="12">
        <v>0</v>
      </c>
      <c r="G52" s="12">
        <v>16</v>
      </c>
      <c r="H52" s="13">
        <f t="shared" si="0"/>
        <v>1.875</v>
      </c>
    </row>
    <row r="53" spans="1:8" x14ac:dyDescent="0.25">
      <c r="A53" s="3" t="s">
        <v>177</v>
      </c>
      <c r="B53" s="12">
        <v>2</v>
      </c>
      <c r="C53" s="12">
        <v>17</v>
      </c>
      <c r="D53" s="12">
        <v>0</v>
      </c>
      <c r="E53" s="12">
        <f t="shared" si="1"/>
        <v>19</v>
      </c>
      <c r="F53" s="12">
        <v>0</v>
      </c>
      <c r="G53" s="12">
        <v>20</v>
      </c>
      <c r="H53" s="13">
        <f t="shared" si="0"/>
        <v>0.95</v>
      </c>
    </row>
    <row r="54" spans="1:8" x14ac:dyDescent="0.25">
      <c r="A54" s="3" t="s">
        <v>180</v>
      </c>
      <c r="B54" s="12">
        <v>155</v>
      </c>
      <c r="C54" s="12">
        <v>2791</v>
      </c>
      <c r="D54" s="12">
        <v>0</v>
      </c>
      <c r="E54" s="12">
        <v>2946</v>
      </c>
      <c r="F54" s="12">
        <v>89</v>
      </c>
      <c r="G54" s="12">
        <v>2933</v>
      </c>
      <c r="H54" s="13">
        <v>1.0044323218547562</v>
      </c>
    </row>
    <row r="55" spans="1:8" x14ac:dyDescent="0.25">
      <c r="A55" s="3" t="s">
        <v>209</v>
      </c>
      <c r="B55" s="12">
        <v>1</v>
      </c>
      <c r="C55" s="12">
        <v>50</v>
      </c>
      <c r="D55" s="12">
        <v>0</v>
      </c>
      <c r="E55" s="12">
        <f t="shared" ref="E55:E74" si="2">SUM(B55:D55)</f>
        <v>51</v>
      </c>
      <c r="F55" s="12">
        <v>0</v>
      </c>
      <c r="G55" s="12">
        <v>51</v>
      </c>
      <c r="H55" s="13">
        <f t="shared" ref="H55:H76" si="3">E55/G55</f>
        <v>1</v>
      </c>
    </row>
    <row r="56" spans="1:8" x14ac:dyDescent="0.25">
      <c r="A56" s="3" t="s">
        <v>211</v>
      </c>
      <c r="B56" s="12">
        <v>4</v>
      </c>
      <c r="C56" s="12">
        <v>37</v>
      </c>
      <c r="D56" s="12">
        <v>0</v>
      </c>
      <c r="E56" s="12">
        <v>41</v>
      </c>
      <c r="F56" s="12">
        <v>4</v>
      </c>
      <c r="G56" s="12">
        <v>12</v>
      </c>
      <c r="H56" s="13">
        <v>3.4166666666666665</v>
      </c>
    </row>
    <row r="57" spans="1:8" x14ac:dyDescent="0.25">
      <c r="A57" s="3" t="s">
        <v>216</v>
      </c>
      <c r="B57" s="12">
        <v>6</v>
      </c>
      <c r="C57" s="12">
        <v>65</v>
      </c>
      <c r="D57" s="12">
        <v>1</v>
      </c>
      <c r="E57" s="12">
        <f t="shared" si="2"/>
        <v>72</v>
      </c>
      <c r="F57" s="12">
        <v>7</v>
      </c>
      <c r="G57" s="12">
        <v>75</v>
      </c>
      <c r="H57" s="13">
        <f t="shared" si="3"/>
        <v>0.96</v>
      </c>
    </row>
    <row r="58" spans="1:8" x14ac:dyDescent="0.25">
      <c r="A58" s="3" t="s">
        <v>219</v>
      </c>
      <c r="B58" s="12">
        <v>4</v>
      </c>
      <c r="C58" s="12">
        <v>44</v>
      </c>
      <c r="D58" s="12">
        <v>0</v>
      </c>
      <c r="E58" s="12">
        <f t="shared" si="2"/>
        <v>48</v>
      </c>
      <c r="F58" s="12">
        <v>4</v>
      </c>
      <c r="G58" s="12">
        <v>37</v>
      </c>
      <c r="H58" s="13">
        <f t="shared" si="3"/>
        <v>1.2972972972972974</v>
      </c>
    </row>
    <row r="59" spans="1:8" x14ac:dyDescent="0.25">
      <c r="A59" s="3" t="s">
        <v>221</v>
      </c>
      <c r="B59" s="12">
        <v>27</v>
      </c>
      <c r="C59" s="12">
        <v>332</v>
      </c>
      <c r="D59" s="12">
        <v>4</v>
      </c>
      <c r="E59" s="12">
        <v>363</v>
      </c>
      <c r="F59" s="12">
        <v>26</v>
      </c>
      <c r="G59" s="12">
        <v>158</v>
      </c>
      <c r="H59" s="13">
        <v>2.2974683544303796</v>
      </c>
    </row>
    <row r="60" spans="1:8" x14ac:dyDescent="0.25">
      <c r="A60" s="3" t="s">
        <v>226</v>
      </c>
      <c r="B60" s="12">
        <v>48</v>
      </c>
      <c r="C60" s="12">
        <v>10</v>
      </c>
      <c r="D60" s="12">
        <v>0</v>
      </c>
      <c r="E60" s="12">
        <f t="shared" si="2"/>
        <v>58</v>
      </c>
      <c r="F60" s="12">
        <v>3</v>
      </c>
      <c r="G60" s="12">
        <v>55</v>
      </c>
      <c r="H60" s="13">
        <f t="shared" si="3"/>
        <v>1.0545454545454545</v>
      </c>
    </row>
    <row r="61" spans="1:8" x14ac:dyDescent="0.25">
      <c r="A61" s="3" t="s">
        <v>229</v>
      </c>
      <c r="B61" s="12">
        <v>12</v>
      </c>
      <c r="C61" s="12">
        <v>77</v>
      </c>
      <c r="D61" s="12">
        <v>1</v>
      </c>
      <c r="E61" s="12">
        <f t="shared" si="2"/>
        <v>90</v>
      </c>
      <c r="F61" s="12">
        <v>12</v>
      </c>
      <c r="G61" s="12">
        <v>45</v>
      </c>
      <c r="H61" s="13">
        <f t="shared" si="3"/>
        <v>2</v>
      </c>
    </row>
    <row r="62" spans="1:8" x14ac:dyDescent="0.25">
      <c r="A62" s="3" t="s">
        <v>232</v>
      </c>
      <c r="B62" s="12">
        <v>10</v>
      </c>
      <c r="C62" s="12">
        <v>220</v>
      </c>
      <c r="D62" s="12">
        <v>3</v>
      </c>
      <c r="E62" s="12">
        <f t="shared" si="2"/>
        <v>233</v>
      </c>
      <c r="F62" s="12">
        <v>7</v>
      </c>
      <c r="G62" s="12">
        <v>130</v>
      </c>
      <c r="H62" s="13">
        <f t="shared" si="3"/>
        <v>1.7923076923076924</v>
      </c>
    </row>
    <row r="63" spans="1:8" x14ac:dyDescent="0.25">
      <c r="A63" s="3" t="s">
        <v>235</v>
      </c>
      <c r="B63" s="12">
        <v>2</v>
      </c>
      <c r="C63" s="12">
        <v>35</v>
      </c>
      <c r="D63" s="12">
        <v>0</v>
      </c>
      <c r="E63" s="12">
        <f t="shared" si="2"/>
        <v>37</v>
      </c>
      <c r="F63" s="12">
        <v>2</v>
      </c>
      <c r="G63" s="12">
        <v>20</v>
      </c>
      <c r="H63" s="13">
        <f t="shared" si="3"/>
        <v>1.85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15</v>
      </c>
      <c r="C65" s="12">
        <v>99</v>
      </c>
      <c r="D65" s="12">
        <v>0</v>
      </c>
      <c r="E65" s="12">
        <f t="shared" si="2"/>
        <v>114</v>
      </c>
      <c r="F65" s="12">
        <v>15</v>
      </c>
      <c r="G65" s="12">
        <v>109</v>
      </c>
      <c r="H65" s="13">
        <f t="shared" si="3"/>
        <v>1.0458715596330275</v>
      </c>
    </row>
    <row r="66" spans="1:8" x14ac:dyDescent="0.25">
      <c r="A66" s="3" t="s">
        <v>244</v>
      </c>
      <c r="B66" s="12">
        <v>14</v>
      </c>
      <c r="C66" s="12">
        <v>103</v>
      </c>
      <c r="D66" s="12">
        <v>0</v>
      </c>
      <c r="E66" s="12">
        <f t="shared" si="2"/>
        <v>117</v>
      </c>
      <c r="F66" s="12">
        <v>3</v>
      </c>
      <c r="G66" s="12">
        <v>95</v>
      </c>
      <c r="H66" s="13">
        <f t="shared" si="3"/>
        <v>1.2315789473684211</v>
      </c>
    </row>
    <row r="67" spans="1:8" x14ac:dyDescent="0.25">
      <c r="A67" s="3" t="s">
        <v>246</v>
      </c>
      <c r="B67" s="12">
        <v>16</v>
      </c>
      <c r="C67" s="12">
        <v>79</v>
      </c>
      <c r="D67" s="12">
        <v>0</v>
      </c>
      <c r="E67" s="12">
        <f t="shared" si="2"/>
        <v>95</v>
      </c>
      <c r="F67" s="12">
        <v>8</v>
      </c>
      <c r="G67" s="12">
        <v>86</v>
      </c>
      <c r="H67" s="13">
        <f t="shared" si="3"/>
        <v>1.1046511627906976</v>
      </c>
    </row>
    <row r="68" spans="1:8" x14ac:dyDescent="0.25">
      <c r="A68" s="3" t="s">
        <v>249</v>
      </c>
      <c r="B68" s="12">
        <v>9</v>
      </c>
      <c r="C68" s="12">
        <v>64</v>
      </c>
      <c r="D68" s="12">
        <v>0</v>
      </c>
      <c r="E68" s="12">
        <f t="shared" si="2"/>
        <v>73</v>
      </c>
      <c r="F68" s="12">
        <v>1</v>
      </c>
      <c r="G68" s="12">
        <v>70</v>
      </c>
      <c r="H68" s="13">
        <f t="shared" si="3"/>
        <v>1.0428571428571429</v>
      </c>
    </row>
    <row r="69" spans="1:8" x14ac:dyDescent="0.25">
      <c r="A69" s="3" t="s">
        <v>252</v>
      </c>
      <c r="B69" s="12">
        <v>5</v>
      </c>
      <c r="C69" s="12">
        <v>83</v>
      </c>
      <c r="D69" s="12">
        <v>0</v>
      </c>
      <c r="E69" s="12">
        <f t="shared" si="2"/>
        <v>88</v>
      </c>
      <c r="F69" s="12">
        <v>2</v>
      </c>
      <c r="G69" s="12">
        <v>88</v>
      </c>
      <c r="H69" s="13">
        <f t="shared" si="3"/>
        <v>1</v>
      </c>
    </row>
    <row r="70" spans="1:8" x14ac:dyDescent="0.25">
      <c r="A70" s="3" t="s">
        <v>255</v>
      </c>
      <c r="B70" s="12">
        <v>2</v>
      </c>
      <c r="C70" s="12">
        <v>16</v>
      </c>
      <c r="D70" s="12">
        <v>0</v>
      </c>
      <c r="E70" s="12">
        <f t="shared" si="2"/>
        <v>18</v>
      </c>
      <c r="F70" s="12">
        <v>2</v>
      </c>
      <c r="G70" s="12">
        <v>18</v>
      </c>
      <c r="H70" s="13">
        <f t="shared" si="3"/>
        <v>1</v>
      </c>
    </row>
    <row r="71" spans="1:8" x14ac:dyDescent="0.25">
      <c r="A71" s="3" t="s">
        <v>258</v>
      </c>
      <c r="B71" s="12">
        <v>109</v>
      </c>
      <c r="C71" s="12">
        <v>1641</v>
      </c>
      <c r="D71" s="12">
        <v>3</v>
      </c>
      <c r="E71" s="12">
        <v>1753</v>
      </c>
      <c r="F71" s="12">
        <v>78</v>
      </c>
      <c r="G71" s="12">
        <v>1781</v>
      </c>
      <c r="H71" s="13">
        <v>0.9842784952274003</v>
      </c>
    </row>
    <row r="72" spans="1:8" x14ac:dyDescent="0.25">
      <c r="A72" s="3" t="s">
        <v>279</v>
      </c>
      <c r="B72" s="12">
        <v>8</v>
      </c>
      <c r="C72" s="12">
        <v>57</v>
      </c>
      <c r="D72" s="12">
        <v>0</v>
      </c>
      <c r="E72" s="12">
        <v>65</v>
      </c>
      <c r="F72" s="12">
        <v>8</v>
      </c>
      <c r="G72" s="12">
        <v>61</v>
      </c>
      <c r="H72" s="13">
        <v>1.0655737704918034</v>
      </c>
    </row>
    <row r="73" spans="1:8" x14ac:dyDescent="0.25">
      <c r="A73" s="3" t="s">
        <v>283</v>
      </c>
      <c r="B73" s="12">
        <v>20</v>
      </c>
      <c r="C73" s="12">
        <v>104</v>
      </c>
      <c r="D73" s="12">
        <v>0</v>
      </c>
      <c r="E73" s="12">
        <f t="shared" si="2"/>
        <v>124</v>
      </c>
      <c r="F73" s="12">
        <v>8</v>
      </c>
      <c r="G73" s="12">
        <v>123</v>
      </c>
      <c r="H73" s="13">
        <f t="shared" si="3"/>
        <v>1.0081300813008129</v>
      </c>
    </row>
    <row r="74" spans="1:8" x14ac:dyDescent="0.25">
      <c r="A74" s="3" t="s">
        <v>286</v>
      </c>
      <c r="B74" s="12">
        <v>3</v>
      </c>
      <c r="C74" s="12">
        <v>20</v>
      </c>
      <c r="D74" s="12">
        <v>0</v>
      </c>
      <c r="E74" s="12">
        <f t="shared" si="2"/>
        <v>23</v>
      </c>
      <c r="F74" s="12">
        <v>0</v>
      </c>
      <c r="G74" s="12">
        <v>25</v>
      </c>
      <c r="H74" s="13">
        <f t="shared" si="3"/>
        <v>0.92</v>
      </c>
    </row>
    <row r="75" spans="1:8" ht="15.75" thickBot="1" x14ac:dyDescent="0.3">
      <c r="A75" s="3" t="s">
        <v>289</v>
      </c>
      <c r="B75" s="12">
        <v>8</v>
      </c>
      <c r="C75" s="12">
        <v>43</v>
      </c>
      <c r="D75" s="12">
        <v>0</v>
      </c>
      <c r="E75" s="12">
        <v>51</v>
      </c>
      <c r="F75" s="12">
        <v>1</v>
      </c>
      <c r="G75" s="12">
        <v>50</v>
      </c>
      <c r="H75" s="13">
        <v>1.02</v>
      </c>
    </row>
    <row r="76" spans="1:8" ht="15.75" thickTop="1" x14ac:dyDescent="0.25">
      <c r="A76" s="17" t="s">
        <v>501</v>
      </c>
      <c r="B76" s="18">
        <f>SUM(B3:B75)</f>
        <v>840</v>
      </c>
      <c r="C76" s="18">
        <f>SUM(C3:C75)</f>
        <v>9898</v>
      </c>
      <c r="D76" s="18">
        <f>SUM(D3:D75)</f>
        <v>38</v>
      </c>
      <c r="E76" s="18">
        <f t="shared" ref="E76" si="4">B76+C76+D76</f>
        <v>10776</v>
      </c>
      <c r="F76" s="18">
        <f>SUM(F3:F75)</f>
        <v>490</v>
      </c>
      <c r="G76" s="18">
        <f>SUM(G3:G75)</f>
        <v>9368</v>
      </c>
      <c r="H76" s="19">
        <f t="shared" si="3"/>
        <v>1.1502988898377455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K116"/>
  <sheetViews>
    <sheetView topLeftCell="A104" zoomScaleNormal="100" workbookViewId="0">
      <selection activeCell="S20" sqref="S20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45383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5</v>
      </c>
      <c r="E3" s="12">
        <v>26</v>
      </c>
      <c r="F3" s="12">
        <v>0</v>
      </c>
      <c r="G3" s="12">
        <f>SUM(D3:F3)</f>
        <v>31</v>
      </c>
      <c r="H3" s="12">
        <v>3</v>
      </c>
      <c r="I3" s="12">
        <v>28</v>
      </c>
      <c r="J3" s="13">
        <f t="shared" ref="J3:J75" si="0">G3/I3</f>
        <v>1.1071428571428572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26</v>
      </c>
      <c r="F4" s="12">
        <v>0</v>
      </c>
      <c r="G4" s="12">
        <f t="shared" ref="G4:G76" si="1">SUM(D4:F4)</f>
        <v>28</v>
      </c>
      <c r="H4" s="12">
        <v>0</v>
      </c>
      <c r="I4" s="12">
        <v>25</v>
      </c>
      <c r="J4" s="13">
        <f t="shared" si="0"/>
        <v>1.1200000000000001</v>
      </c>
    </row>
    <row r="5" spans="1:10" x14ac:dyDescent="0.25">
      <c r="A5" s="62" t="s">
        <v>15</v>
      </c>
      <c r="B5" s="62" t="s">
        <v>16</v>
      </c>
      <c r="C5" s="62" t="s">
        <v>16</v>
      </c>
      <c r="D5" s="63">
        <v>0</v>
      </c>
      <c r="E5" s="63">
        <v>9</v>
      </c>
      <c r="F5" s="63">
        <v>0</v>
      </c>
      <c r="G5" s="63">
        <f t="shared" si="1"/>
        <v>9</v>
      </c>
      <c r="H5" s="63">
        <v>0</v>
      </c>
      <c r="I5" s="63">
        <v>14</v>
      </c>
      <c r="J5" s="64">
        <f t="shared" si="0"/>
        <v>0.6428571428571429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23</v>
      </c>
      <c r="F6" s="12">
        <v>0</v>
      </c>
      <c r="G6" s="12">
        <f t="shared" si="1"/>
        <v>24</v>
      </c>
      <c r="H6" s="12">
        <v>0</v>
      </c>
      <c r="I6" s="12">
        <v>20</v>
      </c>
      <c r="J6" s="13">
        <f t="shared" si="0"/>
        <v>1.2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99</v>
      </c>
      <c r="F7" s="12">
        <v>0</v>
      </c>
      <c r="G7" s="12">
        <f t="shared" si="1"/>
        <v>113</v>
      </c>
      <c r="H7" s="12">
        <v>1</v>
      </c>
      <c r="I7" s="12">
        <v>70</v>
      </c>
      <c r="J7" s="13">
        <f t="shared" si="0"/>
        <v>1.6142857142857143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31</v>
      </c>
      <c r="J8" s="13">
        <f t="shared" si="0"/>
        <v>1.064516129032258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199</v>
      </c>
      <c r="F9" s="12">
        <v>0</v>
      </c>
      <c r="G9" s="12">
        <f t="shared" si="1"/>
        <v>213</v>
      </c>
      <c r="H9" s="12">
        <v>11</v>
      </c>
      <c r="I9" s="12">
        <v>114</v>
      </c>
      <c r="J9" s="13">
        <f t="shared" si="0"/>
        <v>1.868421052631579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23</v>
      </c>
      <c r="F10" s="12">
        <v>0</v>
      </c>
      <c r="G10" s="12">
        <f t="shared" si="1"/>
        <v>26</v>
      </c>
      <c r="H10" s="12">
        <v>1</v>
      </c>
      <c r="I10" s="12">
        <v>27</v>
      </c>
      <c r="J10" s="13">
        <f t="shared" si="0"/>
        <v>0.96296296296296291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3</v>
      </c>
      <c r="E11" s="12">
        <v>63</v>
      </c>
      <c r="F11" s="12">
        <v>0</v>
      </c>
      <c r="G11" s="12">
        <f t="shared" si="1"/>
        <v>66</v>
      </c>
      <c r="H11" s="12">
        <v>3</v>
      </c>
      <c r="I11" s="12">
        <v>60</v>
      </c>
      <c r="J11" s="13">
        <f t="shared" si="0"/>
        <v>1.1000000000000001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20</v>
      </c>
      <c r="E12" s="12">
        <v>220</v>
      </c>
      <c r="F12" s="12">
        <v>3</v>
      </c>
      <c r="G12" s="12">
        <f t="shared" si="1"/>
        <v>243</v>
      </c>
      <c r="H12" s="12">
        <v>14</v>
      </c>
      <c r="I12" s="12">
        <v>205</v>
      </c>
      <c r="J12" s="13">
        <f t="shared" si="0"/>
        <v>1.1853658536585365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91</v>
      </c>
      <c r="F13" s="12">
        <v>0</v>
      </c>
      <c r="G13" s="12">
        <f t="shared" si="1"/>
        <v>97</v>
      </c>
      <c r="H13" s="12">
        <v>5</v>
      </c>
      <c r="I13" s="12">
        <v>99</v>
      </c>
      <c r="J13" s="13">
        <f t="shared" si="0"/>
        <v>0.97979797979797978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3</v>
      </c>
      <c r="E14" s="12">
        <v>18</v>
      </c>
      <c r="F14" s="12">
        <v>0</v>
      </c>
      <c r="G14" s="12">
        <f t="shared" si="1"/>
        <v>21</v>
      </c>
      <c r="H14" s="12">
        <v>0</v>
      </c>
      <c r="I14" s="12">
        <v>15</v>
      </c>
      <c r="J14" s="13">
        <f t="shared" si="0"/>
        <v>1.4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10</v>
      </c>
      <c r="E15" s="12">
        <v>37</v>
      </c>
      <c r="F15" s="12">
        <v>0</v>
      </c>
      <c r="G15" s="12">
        <f t="shared" si="1"/>
        <v>47</v>
      </c>
      <c r="H15" s="12">
        <v>3</v>
      </c>
      <c r="I15" s="12">
        <v>42</v>
      </c>
      <c r="J15" s="13">
        <f t="shared" si="0"/>
        <v>1.1190476190476191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79</v>
      </c>
      <c r="F16" s="12">
        <v>0</v>
      </c>
      <c r="G16" s="12">
        <f t="shared" si="1"/>
        <v>83</v>
      </c>
      <c r="H16" s="12">
        <v>4</v>
      </c>
      <c r="I16" s="12">
        <v>36</v>
      </c>
      <c r="J16" s="13">
        <f t="shared" si="0"/>
        <v>2.3055555555555554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31</v>
      </c>
      <c r="E17" s="12">
        <v>302</v>
      </c>
      <c r="F17" s="12">
        <v>0</v>
      </c>
      <c r="G17" s="12">
        <f t="shared" si="1"/>
        <v>333</v>
      </c>
      <c r="H17" s="12">
        <v>14</v>
      </c>
      <c r="I17" s="12">
        <v>334</v>
      </c>
      <c r="J17" s="13">
        <f t="shared" si="0"/>
        <v>0.99700598802395213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5</v>
      </c>
      <c r="E18" s="12">
        <v>200</v>
      </c>
      <c r="F18" s="12">
        <v>0</v>
      </c>
      <c r="G18" s="12">
        <f t="shared" si="1"/>
        <v>205</v>
      </c>
      <c r="H18" s="12">
        <v>5</v>
      </c>
      <c r="I18" s="12">
        <v>199</v>
      </c>
      <c r="J18" s="13">
        <f t="shared" si="0"/>
        <v>1.0301507537688441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6</v>
      </c>
      <c r="E19" s="12">
        <v>28</v>
      </c>
      <c r="F19" s="12">
        <v>0</v>
      </c>
      <c r="G19" s="12">
        <f t="shared" si="1"/>
        <v>34</v>
      </c>
      <c r="H19" s="12">
        <v>6</v>
      </c>
      <c r="I19" s="12">
        <v>11</v>
      </c>
      <c r="J19" s="13">
        <f t="shared" si="0"/>
        <v>3.0909090909090908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20</v>
      </c>
      <c r="E20" s="12">
        <v>318</v>
      </c>
      <c r="F20" s="12">
        <v>1</v>
      </c>
      <c r="G20" s="12">
        <f t="shared" si="1"/>
        <v>339</v>
      </c>
      <c r="H20" s="12">
        <v>10</v>
      </c>
      <c r="I20" s="12">
        <v>320</v>
      </c>
      <c r="J20" s="13">
        <f t="shared" si="0"/>
        <v>1.059375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16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25</v>
      </c>
      <c r="F22" s="12">
        <v>0</v>
      </c>
      <c r="G22" s="12">
        <f t="shared" si="1"/>
        <v>29</v>
      </c>
      <c r="H22" s="12">
        <v>2</v>
      </c>
      <c r="I22" s="12">
        <v>22</v>
      </c>
      <c r="J22" s="13">
        <f t="shared" si="0"/>
        <v>1.3181818181818181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5</v>
      </c>
      <c r="E23" s="12">
        <v>26</v>
      </c>
      <c r="F23" s="12">
        <v>0</v>
      </c>
      <c r="G23" s="12">
        <f t="shared" si="1"/>
        <v>31</v>
      </c>
      <c r="H23" s="12">
        <v>5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36</v>
      </c>
      <c r="E24" s="12">
        <v>199</v>
      </c>
      <c r="F24" s="12">
        <v>0</v>
      </c>
      <c r="G24" s="12">
        <f t="shared" si="1"/>
        <v>235</v>
      </c>
      <c r="H24" s="12">
        <v>32</v>
      </c>
      <c r="I24" s="12">
        <v>154</v>
      </c>
      <c r="J24" s="13">
        <f t="shared" si="0"/>
        <v>1.525974025974026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2</v>
      </c>
      <c r="E25" s="12">
        <v>40</v>
      </c>
      <c r="F25" s="12">
        <v>0</v>
      </c>
      <c r="G25" s="12">
        <f t="shared" si="1"/>
        <v>42</v>
      </c>
      <c r="H25" s="12">
        <v>2</v>
      </c>
      <c r="I25" s="12">
        <v>39</v>
      </c>
      <c r="J25" s="13">
        <f t="shared" si="0"/>
        <v>1.0769230769230769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5</v>
      </c>
      <c r="E26" s="12">
        <v>41</v>
      </c>
      <c r="F26" s="12">
        <v>0</v>
      </c>
      <c r="G26" s="12">
        <f t="shared" si="1"/>
        <v>46</v>
      </c>
      <c r="H26" s="12">
        <v>0</v>
      </c>
      <c r="I26" s="12">
        <v>46</v>
      </c>
      <c r="J26" s="13">
        <f t="shared" si="0"/>
        <v>1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49</v>
      </c>
      <c r="J27" s="13">
        <f t="shared" si="0"/>
        <v>1.0204081632653061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10</v>
      </c>
      <c r="E28" s="12">
        <v>37</v>
      </c>
      <c r="F28" s="12">
        <v>0</v>
      </c>
      <c r="G28" s="12">
        <f t="shared" si="1"/>
        <v>47</v>
      </c>
      <c r="H28" s="12">
        <v>8</v>
      </c>
      <c r="I28" s="12">
        <v>49</v>
      </c>
      <c r="J28" s="13">
        <f t="shared" si="0"/>
        <v>0.95918367346938771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1</v>
      </c>
      <c r="J29" s="13">
        <f t="shared" si="0"/>
        <v>3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553</v>
      </c>
      <c r="F31" s="12">
        <v>0</v>
      </c>
      <c r="G31" s="12">
        <f t="shared" si="1"/>
        <v>580</v>
      </c>
      <c r="H31" s="12">
        <v>1</v>
      </c>
      <c r="I31" s="12">
        <v>220</v>
      </c>
      <c r="J31" s="13">
        <f t="shared" si="0"/>
        <v>2.6363636363636362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55</v>
      </c>
      <c r="F32" s="12">
        <v>0</v>
      </c>
      <c r="G32" s="12">
        <f t="shared" si="1"/>
        <v>58</v>
      </c>
      <c r="H32" s="12">
        <v>3</v>
      </c>
      <c r="I32" s="12">
        <v>57</v>
      </c>
      <c r="J32" s="13">
        <f t="shared" si="0"/>
        <v>1.0175438596491229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93</v>
      </c>
      <c r="F33" s="12">
        <v>0</v>
      </c>
      <c r="G33" s="12">
        <f t="shared" si="1"/>
        <v>101</v>
      </c>
      <c r="H33" s="12">
        <v>8</v>
      </c>
      <c r="I33" s="12">
        <v>112</v>
      </c>
      <c r="J33" s="13">
        <f t="shared" si="0"/>
        <v>0.9017857142857143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6</v>
      </c>
      <c r="F34" s="12">
        <v>0</v>
      </c>
      <c r="G34" s="12">
        <f t="shared" si="1"/>
        <v>7</v>
      </c>
      <c r="H34" s="12">
        <v>1</v>
      </c>
      <c r="I34" s="12">
        <v>7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0</v>
      </c>
      <c r="E35" s="12">
        <v>11</v>
      </c>
      <c r="F35" s="12">
        <v>0</v>
      </c>
      <c r="G35" s="12">
        <f t="shared" si="1"/>
        <v>11</v>
      </c>
      <c r="H35" s="12">
        <v>0</v>
      </c>
      <c r="I35" s="12">
        <v>12</v>
      </c>
      <c r="J35" s="13">
        <f t="shared" si="0"/>
        <v>0.91666666666666663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7</v>
      </c>
      <c r="F36" s="12">
        <v>4</v>
      </c>
      <c r="G36" s="12">
        <f t="shared" si="1"/>
        <v>11</v>
      </c>
      <c r="H36" s="12">
        <v>0</v>
      </c>
      <c r="I36" s="12">
        <v>10</v>
      </c>
      <c r="J36" s="13">
        <f t="shared" si="0"/>
        <v>1.1000000000000001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5</v>
      </c>
      <c r="E38" s="12">
        <v>25</v>
      </c>
      <c r="F38" s="12">
        <v>0</v>
      </c>
      <c r="G38" s="12">
        <f t="shared" si="1"/>
        <v>30</v>
      </c>
      <c r="H38" s="12">
        <v>5</v>
      </c>
      <c r="I38" s="12">
        <v>32</v>
      </c>
      <c r="J38" s="13">
        <f t="shared" si="0"/>
        <v>0.9375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33</v>
      </c>
      <c r="F39" s="12">
        <v>0</v>
      </c>
      <c r="G39" s="12">
        <f t="shared" si="1"/>
        <v>36</v>
      </c>
      <c r="H39" s="12">
        <v>3</v>
      </c>
      <c r="I39" s="12">
        <v>33</v>
      </c>
      <c r="J39" s="13">
        <f t="shared" si="0"/>
        <v>1.0909090909090908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9</v>
      </c>
      <c r="E40" s="12">
        <v>85</v>
      </c>
      <c r="F40" s="12">
        <v>0</v>
      </c>
      <c r="G40" s="12">
        <f t="shared" si="1"/>
        <v>94</v>
      </c>
      <c r="H40" s="12">
        <v>5</v>
      </c>
      <c r="I40" s="12">
        <v>96</v>
      </c>
      <c r="J40" s="13">
        <f t="shared" si="0"/>
        <v>0.97916666666666663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4</v>
      </c>
      <c r="F41" s="12">
        <v>0</v>
      </c>
      <c r="G41" s="12">
        <f t="shared" si="1"/>
        <v>5</v>
      </c>
      <c r="H41" s="12">
        <v>0</v>
      </c>
      <c r="I41" s="12">
        <v>5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13</v>
      </c>
      <c r="F42" s="12">
        <v>0</v>
      </c>
      <c r="G42" s="12">
        <f t="shared" si="1"/>
        <v>13</v>
      </c>
      <c r="H42" s="12">
        <v>0</v>
      </c>
      <c r="I42" s="12">
        <v>13</v>
      </c>
      <c r="J42" s="13">
        <f t="shared" si="0"/>
        <v>1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84</v>
      </c>
      <c r="F43" s="12">
        <v>0</v>
      </c>
      <c r="G43" s="12">
        <f t="shared" si="1"/>
        <v>91</v>
      </c>
      <c r="H43" s="12">
        <v>7</v>
      </c>
      <c r="I43" s="12">
        <v>112</v>
      </c>
      <c r="J43" s="13">
        <f t="shared" si="0"/>
        <v>0.8125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3</v>
      </c>
      <c r="E44" s="12">
        <v>15</v>
      </c>
      <c r="F44" s="12">
        <v>0</v>
      </c>
      <c r="G44" s="12">
        <f t="shared" si="1"/>
        <v>18</v>
      </c>
      <c r="H44" s="12">
        <v>0</v>
      </c>
      <c r="I44" s="12">
        <v>22</v>
      </c>
      <c r="J44" s="13">
        <f t="shared" si="0"/>
        <v>0.81818181818181823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30</v>
      </c>
      <c r="F45" s="12">
        <v>0</v>
      </c>
      <c r="G45" s="12">
        <f t="shared" si="1"/>
        <v>31</v>
      </c>
      <c r="H45" s="12">
        <v>0</v>
      </c>
      <c r="I45" s="12">
        <v>28</v>
      </c>
      <c r="J45" s="13">
        <f t="shared" si="0"/>
        <v>1.1071428571428572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29</v>
      </c>
      <c r="F46" s="12">
        <v>0</v>
      </c>
      <c r="G46" s="12">
        <f t="shared" si="1"/>
        <v>30</v>
      </c>
      <c r="H46" s="12">
        <v>0</v>
      </c>
      <c r="I46" s="12">
        <v>28</v>
      </c>
      <c r="J46" s="13">
        <f t="shared" si="0"/>
        <v>1.0714285714285714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15</v>
      </c>
      <c r="F47" s="12">
        <v>0</v>
      </c>
      <c r="G47" s="12">
        <f t="shared" si="1"/>
        <v>18</v>
      </c>
      <c r="H47" s="12">
        <v>2</v>
      </c>
      <c r="I47" s="12">
        <v>19</v>
      </c>
      <c r="J47" s="13">
        <f t="shared" si="0"/>
        <v>0.94736842105263153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87</v>
      </c>
      <c r="F48" s="12">
        <v>0</v>
      </c>
      <c r="G48" s="12">
        <f t="shared" si="1"/>
        <v>94</v>
      </c>
      <c r="H48" s="12">
        <v>7</v>
      </c>
      <c r="I48" s="12">
        <v>100</v>
      </c>
      <c r="J48" s="13">
        <f t="shared" si="0"/>
        <v>0.94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7</v>
      </c>
      <c r="E49" s="12">
        <v>92</v>
      </c>
      <c r="F49" s="12">
        <v>0</v>
      </c>
      <c r="G49" s="12">
        <f t="shared" si="1"/>
        <v>99</v>
      </c>
      <c r="H49" s="12">
        <v>0</v>
      </c>
      <c r="I49" s="12">
        <v>73</v>
      </c>
      <c r="J49" s="13">
        <f t="shared" si="0"/>
        <v>1.3561643835616439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26</v>
      </c>
      <c r="E50" s="12">
        <v>137</v>
      </c>
      <c r="F50" s="12">
        <v>0</v>
      </c>
      <c r="G50" s="12">
        <f t="shared" si="1"/>
        <v>163</v>
      </c>
      <c r="H50" s="12">
        <v>26</v>
      </c>
      <c r="I50" s="12">
        <v>99</v>
      </c>
      <c r="J50" s="13">
        <f t="shared" si="0"/>
        <v>1.6464646464646464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34</v>
      </c>
      <c r="F51" s="12">
        <v>0</v>
      </c>
      <c r="G51" s="12">
        <f t="shared" si="1"/>
        <v>34</v>
      </c>
      <c r="H51" s="12">
        <v>0</v>
      </c>
      <c r="I51" s="12">
        <v>40</v>
      </c>
      <c r="J51" s="13">
        <f t="shared" si="0"/>
        <v>0.85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5</v>
      </c>
      <c r="E52" s="12">
        <v>36</v>
      </c>
      <c r="F52" s="12">
        <v>0</v>
      </c>
      <c r="G52" s="12">
        <f t="shared" si="1"/>
        <v>41</v>
      </c>
      <c r="H52" s="12">
        <v>5</v>
      </c>
      <c r="I52" s="12">
        <v>25</v>
      </c>
      <c r="J52" s="13">
        <f t="shared" si="0"/>
        <v>1.64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40</v>
      </c>
      <c r="F53" s="12">
        <v>0</v>
      </c>
      <c r="G53" s="12">
        <f t="shared" si="1"/>
        <v>45</v>
      </c>
      <c r="H53" s="12">
        <v>4</v>
      </c>
      <c r="I53" s="12">
        <v>45</v>
      </c>
      <c r="J53" s="13">
        <f t="shared" si="0"/>
        <v>1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6</v>
      </c>
      <c r="E54" s="12">
        <v>87</v>
      </c>
      <c r="F54" s="12">
        <v>0</v>
      </c>
      <c r="G54" s="12">
        <f t="shared" si="1"/>
        <v>93</v>
      </c>
      <c r="H54" s="12">
        <v>2</v>
      </c>
      <c r="I54" s="12">
        <v>48</v>
      </c>
      <c r="J54" s="13">
        <f t="shared" si="0"/>
        <v>1.9375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10</v>
      </c>
      <c r="J55" s="13">
        <f t="shared" si="0"/>
        <v>1.5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5</v>
      </c>
      <c r="E56" s="12">
        <v>22</v>
      </c>
      <c r="F56" s="12">
        <v>0</v>
      </c>
      <c r="G56" s="12">
        <f t="shared" si="1"/>
        <v>27</v>
      </c>
      <c r="H56" s="12">
        <v>2</v>
      </c>
      <c r="I56" s="12">
        <v>29</v>
      </c>
      <c r="J56" s="13">
        <f t="shared" si="0"/>
        <v>0.93103448275862066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40</v>
      </c>
      <c r="F57" s="12">
        <v>0</v>
      </c>
      <c r="G57" s="12">
        <f t="shared" si="1"/>
        <v>44</v>
      </c>
      <c r="H57" s="12">
        <v>1</v>
      </c>
      <c r="I57" s="12">
        <v>28</v>
      </c>
      <c r="J57" s="13">
        <f t="shared" si="0"/>
        <v>1.5714285714285714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1</v>
      </c>
      <c r="E58" s="12">
        <v>68</v>
      </c>
      <c r="F58" s="12">
        <v>0</v>
      </c>
      <c r="G58" s="12">
        <f t="shared" si="1"/>
        <v>69</v>
      </c>
      <c r="H58" s="12">
        <v>1</v>
      </c>
      <c r="I58" s="12">
        <v>39</v>
      </c>
      <c r="J58" s="13">
        <f t="shared" si="0"/>
        <v>1.7692307692307692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10</v>
      </c>
      <c r="E59" s="12">
        <v>108</v>
      </c>
      <c r="F59" s="12">
        <v>0</v>
      </c>
      <c r="G59" s="12">
        <f t="shared" si="1"/>
        <v>118</v>
      </c>
      <c r="H59" s="12">
        <v>5</v>
      </c>
      <c r="I59" s="12">
        <v>67</v>
      </c>
      <c r="J59" s="13">
        <f t="shared" si="0"/>
        <v>1.7611940298507462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15</v>
      </c>
      <c r="F60" s="12">
        <v>0</v>
      </c>
      <c r="G60" s="12">
        <f t="shared" si="1"/>
        <v>17</v>
      </c>
      <c r="H60" s="12">
        <v>0</v>
      </c>
      <c r="I60" s="12">
        <v>17</v>
      </c>
      <c r="J60" s="13">
        <f t="shared" si="0"/>
        <v>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10</v>
      </c>
      <c r="E61" s="12">
        <v>103</v>
      </c>
      <c r="F61" s="12">
        <v>0</v>
      </c>
      <c r="G61" s="12">
        <f t="shared" si="1"/>
        <v>113</v>
      </c>
      <c r="H61" s="12">
        <v>0</v>
      </c>
      <c r="I61" s="12">
        <v>109</v>
      </c>
      <c r="J61" s="13">
        <f t="shared" si="0"/>
        <v>1.036697247706422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1</v>
      </c>
      <c r="E62" s="12">
        <v>21</v>
      </c>
      <c r="F62" s="12">
        <v>0</v>
      </c>
      <c r="G62" s="12">
        <f t="shared" si="1"/>
        <v>22</v>
      </c>
      <c r="H62" s="12">
        <v>1</v>
      </c>
      <c r="I62" s="12">
        <v>15</v>
      </c>
      <c r="J62" s="13">
        <f t="shared" si="0"/>
        <v>1.4666666666666666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24</v>
      </c>
      <c r="F63" s="12">
        <v>0</v>
      </c>
      <c r="G63" s="12">
        <f t="shared" si="1"/>
        <v>25</v>
      </c>
      <c r="H63" s="12">
        <v>1</v>
      </c>
      <c r="I63" s="12">
        <v>24</v>
      </c>
      <c r="J63" s="13">
        <f t="shared" si="0"/>
        <v>1.0416666666666667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11</v>
      </c>
      <c r="E64" s="12">
        <v>127</v>
      </c>
      <c r="F64" s="12">
        <v>0</v>
      </c>
      <c r="G64" s="12">
        <f t="shared" si="1"/>
        <v>138</v>
      </c>
      <c r="H64" s="12">
        <v>11</v>
      </c>
      <c r="I64" s="12">
        <v>155</v>
      </c>
      <c r="J64" s="13">
        <f t="shared" si="0"/>
        <v>0.89032258064516134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172</v>
      </c>
      <c r="F65" s="12">
        <v>0</v>
      </c>
      <c r="G65" s="12">
        <f t="shared" si="1"/>
        <v>193</v>
      </c>
      <c r="H65" s="12">
        <v>22</v>
      </c>
      <c r="I65" s="12">
        <v>205</v>
      </c>
      <c r="J65" s="13">
        <f t="shared" si="0"/>
        <v>0.94146341463414629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103</v>
      </c>
      <c r="F66" s="12">
        <v>0</v>
      </c>
      <c r="G66" s="12">
        <f t="shared" si="1"/>
        <v>110</v>
      </c>
      <c r="H66" s="12">
        <v>1</v>
      </c>
      <c r="I66" s="12">
        <v>126</v>
      </c>
      <c r="J66" s="13">
        <f t="shared" si="0"/>
        <v>0.87301587301587302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3</v>
      </c>
      <c r="E67" s="12">
        <v>115</v>
      </c>
      <c r="F67" s="12">
        <v>0</v>
      </c>
      <c r="G67" s="12">
        <f t="shared" si="1"/>
        <v>118</v>
      </c>
      <c r="H67" s="12">
        <v>3</v>
      </c>
      <c r="I67" s="12">
        <v>127</v>
      </c>
      <c r="J67" s="13">
        <f t="shared" si="0"/>
        <v>0.92913385826771655</v>
      </c>
    </row>
    <row r="68" spans="1:10" x14ac:dyDescent="0.25">
      <c r="A68" s="62" t="s">
        <v>188</v>
      </c>
      <c r="B68" s="62" t="s">
        <v>180</v>
      </c>
      <c r="C68" s="62" t="s">
        <v>189</v>
      </c>
      <c r="D68" s="63">
        <v>5</v>
      </c>
      <c r="E68" s="63">
        <v>51</v>
      </c>
      <c r="F68" s="63">
        <v>0</v>
      </c>
      <c r="G68" s="63">
        <f t="shared" si="1"/>
        <v>56</v>
      </c>
      <c r="H68" s="63">
        <v>0</v>
      </c>
      <c r="I68" s="63">
        <v>75</v>
      </c>
      <c r="J68" s="64">
        <f t="shared" si="0"/>
        <v>0.7466666666666667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10</v>
      </c>
      <c r="E69" s="12">
        <v>246</v>
      </c>
      <c r="F69" s="12">
        <v>0</v>
      </c>
      <c r="G69" s="12">
        <f t="shared" si="1"/>
        <v>256</v>
      </c>
      <c r="H69" s="12">
        <v>11</v>
      </c>
      <c r="I69" s="12">
        <v>253</v>
      </c>
      <c r="J69" s="13">
        <f t="shared" si="0"/>
        <v>1.0118577075098814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55</v>
      </c>
      <c r="F70" s="12">
        <v>0</v>
      </c>
      <c r="G70" s="12">
        <f t="shared" si="1"/>
        <v>61</v>
      </c>
      <c r="H70" s="12">
        <v>6</v>
      </c>
      <c r="I70" s="12">
        <v>44</v>
      </c>
      <c r="J70" s="13">
        <f t="shared" si="0"/>
        <v>1.3863636363636365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10</v>
      </c>
      <c r="E71" s="12">
        <v>143</v>
      </c>
      <c r="F71" s="12">
        <v>0</v>
      </c>
      <c r="G71" s="12">
        <f t="shared" si="1"/>
        <v>153</v>
      </c>
      <c r="H71" s="12">
        <v>1</v>
      </c>
      <c r="I71" s="12">
        <v>166</v>
      </c>
      <c r="J71" s="13">
        <f t="shared" si="0"/>
        <v>0.92168674698795183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50</v>
      </c>
      <c r="E72" s="12">
        <v>656</v>
      </c>
      <c r="F72" s="12">
        <v>2</v>
      </c>
      <c r="G72" s="12">
        <f t="shared" si="1"/>
        <v>708</v>
      </c>
      <c r="H72" s="12">
        <v>12</v>
      </c>
      <c r="I72" s="12">
        <v>680</v>
      </c>
      <c r="J72" s="13">
        <f t="shared" si="0"/>
        <v>1.0411764705882354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2</v>
      </c>
      <c r="E73" s="12">
        <v>152</v>
      </c>
      <c r="F73" s="12">
        <v>0</v>
      </c>
      <c r="G73" s="12">
        <f t="shared" si="1"/>
        <v>154</v>
      </c>
      <c r="H73" s="12">
        <v>2</v>
      </c>
      <c r="I73" s="12">
        <v>143</v>
      </c>
      <c r="J73" s="13">
        <f t="shared" si="0"/>
        <v>1.0769230769230769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12</v>
      </c>
      <c r="E74" s="12">
        <v>568</v>
      </c>
      <c r="F74" s="12">
        <v>0</v>
      </c>
      <c r="G74" s="12">
        <f t="shared" si="1"/>
        <v>580</v>
      </c>
      <c r="H74" s="12">
        <v>12</v>
      </c>
      <c r="I74" s="12">
        <v>537</v>
      </c>
      <c r="J74" s="13">
        <f t="shared" si="0"/>
        <v>1.0800744878957169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290</v>
      </c>
      <c r="F75" s="12">
        <v>0</v>
      </c>
      <c r="G75" s="12">
        <f t="shared" si="1"/>
        <v>305</v>
      </c>
      <c r="H75" s="12">
        <v>14</v>
      </c>
      <c r="I75" s="12">
        <v>320</v>
      </c>
      <c r="J75" s="13">
        <f t="shared" si="0"/>
        <v>0.953125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5</v>
      </c>
      <c r="E76" s="12">
        <v>144</v>
      </c>
      <c r="F76" s="12">
        <v>0</v>
      </c>
      <c r="G76" s="12">
        <f t="shared" si="1"/>
        <v>149</v>
      </c>
      <c r="H76" s="12">
        <v>3</v>
      </c>
      <c r="I76" s="12">
        <v>157</v>
      </c>
      <c r="J76" s="13">
        <f t="shared" ref="J76:J112" si="2">G76/I76</f>
        <v>0.94904458598726116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8</v>
      </c>
      <c r="E77" s="12">
        <v>26</v>
      </c>
      <c r="F77" s="12">
        <v>0</v>
      </c>
      <c r="G77" s="12">
        <f>SUM(D77:F77)</f>
        <v>34</v>
      </c>
      <c r="H77" s="12">
        <v>8</v>
      </c>
      <c r="I77" s="12">
        <v>29</v>
      </c>
      <c r="J77" s="13">
        <f>G77/I77</f>
        <v>1.1724137931034482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8</v>
      </c>
      <c r="E78" s="12">
        <v>58</v>
      </c>
      <c r="F78" s="12">
        <v>0</v>
      </c>
      <c r="G78" s="12">
        <f t="shared" ref="G78:G111" si="3">SUM(D78:F78)</f>
        <v>66</v>
      </c>
      <c r="H78" s="12">
        <v>1</v>
      </c>
      <c r="I78" s="12">
        <v>68</v>
      </c>
      <c r="J78" s="13">
        <f t="shared" si="2"/>
        <v>0.97058823529411764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9</v>
      </c>
      <c r="E79" s="12">
        <v>27</v>
      </c>
      <c r="F79" s="12">
        <v>0</v>
      </c>
      <c r="G79" s="12">
        <f t="shared" si="3"/>
        <v>36</v>
      </c>
      <c r="H79" s="12">
        <v>9</v>
      </c>
      <c r="I79" s="12">
        <v>10</v>
      </c>
      <c r="J79" s="13">
        <f t="shared" si="2"/>
        <v>3.6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13</v>
      </c>
      <c r="F80" s="12">
        <v>0</v>
      </c>
      <c r="G80" s="12">
        <f t="shared" si="3"/>
        <v>13</v>
      </c>
      <c r="H80" s="12">
        <v>0</v>
      </c>
      <c r="I80" s="12">
        <v>12</v>
      </c>
      <c r="J80" s="13">
        <f t="shared" si="2"/>
        <v>1.0833333333333333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52</v>
      </c>
      <c r="F81" s="12">
        <v>7</v>
      </c>
      <c r="G81" s="12">
        <f t="shared" si="3"/>
        <v>64</v>
      </c>
      <c r="H81" s="12">
        <v>1</v>
      </c>
      <c r="I81" s="12">
        <v>65</v>
      </c>
      <c r="J81" s="13">
        <f t="shared" si="2"/>
        <v>0.98461538461538467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50</v>
      </c>
      <c r="F82" s="12">
        <v>0</v>
      </c>
      <c r="G82" s="12">
        <f t="shared" si="3"/>
        <v>54</v>
      </c>
      <c r="H82" s="12">
        <v>4</v>
      </c>
      <c r="I82" s="12">
        <v>35</v>
      </c>
      <c r="J82" s="13">
        <f t="shared" si="2"/>
        <v>1.5428571428571429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13</v>
      </c>
      <c r="E83" s="12">
        <v>136</v>
      </c>
      <c r="F83" s="12">
        <v>1</v>
      </c>
      <c r="G83" s="12">
        <f t="shared" si="3"/>
        <v>150</v>
      </c>
      <c r="H83" s="12">
        <v>13</v>
      </c>
      <c r="I83" s="12">
        <v>121</v>
      </c>
      <c r="J83" s="13">
        <f t="shared" si="2"/>
        <v>1.2396694214876034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10</v>
      </c>
      <c r="E84" s="12">
        <v>41</v>
      </c>
      <c r="F84" s="12">
        <v>13</v>
      </c>
      <c r="G84" s="12">
        <f t="shared" si="3"/>
        <v>64</v>
      </c>
      <c r="H84" s="12">
        <v>10</v>
      </c>
      <c r="I84" s="12">
        <v>37</v>
      </c>
      <c r="J84" s="13">
        <f t="shared" si="2"/>
        <v>1.7297297297297298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7</v>
      </c>
      <c r="E85" s="12">
        <v>62</v>
      </c>
      <c r="F85" s="12">
        <v>0</v>
      </c>
      <c r="G85" s="12">
        <f t="shared" si="3"/>
        <v>69</v>
      </c>
      <c r="H85" s="12">
        <v>4</v>
      </c>
      <c r="I85" s="12">
        <v>85</v>
      </c>
      <c r="J85" s="13">
        <f t="shared" si="2"/>
        <v>0.81176470588235294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13</v>
      </c>
      <c r="E86" s="12">
        <v>91</v>
      </c>
      <c r="F86" s="12">
        <v>1</v>
      </c>
      <c r="G86" s="12">
        <f t="shared" si="3"/>
        <v>105</v>
      </c>
      <c r="H86" s="12">
        <v>13</v>
      </c>
      <c r="I86" s="12">
        <v>44</v>
      </c>
      <c r="J86" s="13">
        <f t="shared" si="2"/>
        <v>2.3863636363636362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11</v>
      </c>
      <c r="E87" s="12">
        <v>207</v>
      </c>
      <c r="F87" s="12">
        <v>6</v>
      </c>
      <c r="G87" s="12">
        <f t="shared" si="3"/>
        <v>224</v>
      </c>
      <c r="H87" s="12">
        <v>8</v>
      </c>
      <c r="I87" s="12">
        <v>149</v>
      </c>
      <c r="J87" s="13">
        <f t="shared" si="2"/>
        <v>1.5033557046979866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40</v>
      </c>
      <c r="F88" s="12">
        <v>0</v>
      </c>
      <c r="G88" s="12">
        <f t="shared" si="3"/>
        <v>40</v>
      </c>
      <c r="H88" s="12">
        <v>0</v>
      </c>
      <c r="I88" s="12">
        <v>20</v>
      </c>
      <c r="J88" s="13">
        <f t="shared" si="2"/>
        <v>2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97</v>
      </c>
      <c r="F90" s="12">
        <v>0</v>
      </c>
      <c r="G90" s="12">
        <f t="shared" si="3"/>
        <v>108</v>
      </c>
      <c r="H90" s="12">
        <v>7</v>
      </c>
      <c r="I90" s="12">
        <v>105</v>
      </c>
      <c r="J90" s="13">
        <f t="shared" si="2"/>
        <v>1.0285714285714285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11</v>
      </c>
      <c r="E91" s="12">
        <v>101</v>
      </c>
      <c r="F91" s="12">
        <v>0</v>
      </c>
      <c r="G91" s="12">
        <f t="shared" si="3"/>
        <v>112</v>
      </c>
      <c r="H91" s="12">
        <v>6</v>
      </c>
      <c r="I91" s="12">
        <v>71</v>
      </c>
      <c r="J91" s="13">
        <f t="shared" si="2"/>
        <v>1.5774647887323943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9</v>
      </c>
      <c r="E92" s="12">
        <v>100</v>
      </c>
      <c r="F92" s="12">
        <v>0</v>
      </c>
      <c r="G92" s="12">
        <f t="shared" si="3"/>
        <v>109</v>
      </c>
      <c r="H92" s="12">
        <v>2</v>
      </c>
      <c r="I92" s="12">
        <v>89</v>
      </c>
      <c r="J92" s="13">
        <f t="shared" si="2"/>
        <v>1.2247191011235956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10</v>
      </c>
      <c r="E93" s="12">
        <v>86</v>
      </c>
      <c r="F93" s="12">
        <v>0</v>
      </c>
      <c r="G93" s="12">
        <f t="shared" si="3"/>
        <v>96</v>
      </c>
      <c r="H93" s="12">
        <v>1</v>
      </c>
      <c r="I93" s="12">
        <v>93</v>
      </c>
      <c r="J93" s="13">
        <f t="shared" si="2"/>
        <v>1.032258064516129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94</v>
      </c>
      <c r="F94" s="12">
        <v>0</v>
      </c>
      <c r="G94" s="12">
        <f t="shared" si="3"/>
        <v>99</v>
      </c>
      <c r="H94" s="12">
        <v>1</v>
      </c>
      <c r="I94" s="12">
        <v>99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3</v>
      </c>
      <c r="E95" s="12">
        <v>25</v>
      </c>
      <c r="F95" s="12">
        <v>0</v>
      </c>
      <c r="G95" s="12">
        <f t="shared" si="3"/>
        <v>28</v>
      </c>
      <c r="H95" s="12">
        <v>3</v>
      </c>
      <c r="I95" s="12">
        <v>31</v>
      </c>
      <c r="J95" s="13">
        <f t="shared" si="2"/>
        <v>0.90322580645161288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32</v>
      </c>
      <c r="E96" s="12">
        <v>342</v>
      </c>
      <c r="F96" s="12">
        <v>0</v>
      </c>
      <c r="G96" s="12">
        <f t="shared" si="3"/>
        <v>374</v>
      </c>
      <c r="H96" s="12">
        <v>32</v>
      </c>
      <c r="I96" s="12">
        <v>377</v>
      </c>
      <c r="J96" s="13">
        <f t="shared" si="2"/>
        <v>0.99204244031830235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15</v>
      </c>
      <c r="F97" s="12">
        <v>0</v>
      </c>
      <c r="G97" s="12">
        <f t="shared" si="3"/>
        <v>16</v>
      </c>
      <c r="H97" s="12">
        <v>1</v>
      </c>
      <c r="I97" s="12">
        <v>16</v>
      </c>
      <c r="J97" s="13">
        <f t="shared" si="2"/>
        <v>1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306</v>
      </c>
      <c r="F98" s="12">
        <v>1</v>
      </c>
      <c r="G98" s="12">
        <f t="shared" si="3"/>
        <v>324</v>
      </c>
      <c r="H98" s="12">
        <v>12</v>
      </c>
      <c r="I98" s="12">
        <v>362</v>
      </c>
      <c r="J98" s="13">
        <f t="shared" si="2"/>
        <v>0.89502762430939231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10</v>
      </c>
      <c r="E99" s="12">
        <v>82</v>
      </c>
      <c r="F99" s="12">
        <v>0</v>
      </c>
      <c r="G99" s="12">
        <f t="shared" si="3"/>
        <v>92</v>
      </c>
      <c r="H99" s="12">
        <v>10</v>
      </c>
      <c r="I99" s="12">
        <v>95</v>
      </c>
      <c r="J99" s="13">
        <f t="shared" si="2"/>
        <v>0.96842105263157896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11</v>
      </c>
      <c r="E100" s="12">
        <v>106</v>
      </c>
      <c r="F100" s="12">
        <v>0</v>
      </c>
      <c r="G100" s="12">
        <f t="shared" si="3"/>
        <v>117</v>
      </c>
      <c r="H100" s="12">
        <v>5</v>
      </c>
      <c r="I100" s="12">
        <v>108</v>
      </c>
      <c r="J100" s="13">
        <f t="shared" si="2"/>
        <v>1.0833333333333333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91</v>
      </c>
      <c r="F101" s="12">
        <v>0</v>
      </c>
      <c r="G101" s="12">
        <f t="shared" si="3"/>
        <v>99</v>
      </c>
      <c r="H101" s="12">
        <v>5</v>
      </c>
      <c r="I101" s="12">
        <v>100</v>
      </c>
      <c r="J101" s="13">
        <f t="shared" si="2"/>
        <v>0.99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469</v>
      </c>
      <c r="F102" s="12">
        <v>0</v>
      </c>
      <c r="G102" s="12">
        <f t="shared" si="3"/>
        <v>497</v>
      </c>
      <c r="H102" s="12">
        <v>13</v>
      </c>
      <c r="I102" s="12">
        <v>482</v>
      </c>
      <c r="J102" s="13">
        <f t="shared" si="2"/>
        <v>1.0311203319502074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14</v>
      </c>
      <c r="E103" s="12">
        <v>228</v>
      </c>
      <c r="F103" s="12">
        <v>0</v>
      </c>
      <c r="G103" s="12">
        <f t="shared" si="3"/>
        <v>242</v>
      </c>
      <c r="H103" s="12">
        <v>7</v>
      </c>
      <c r="I103" s="12">
        <v>244</v>
      </c>
      <c r="J103" s="13">
        <f t="shared" si="2"/>
        <v>0.99180327868852458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104</v>
      </c>
      <c r="F104" s="12">
        <v>1</v>
      </c>
      <c r="G104" s="12">
        <f t="shared" si="3"/>
        <v>117</v>
      </c>
      <c r="H104" s="12">
        <v>3</v>
      </c>
      <c r="I104" s="12">
        <v>126</v>
      </c>
      <c r="J104" s="13">
        <f t="shared" si="2"/>
        <v>0.9285714285714286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1</v>
      </c>
      <c r="G105" s="12">
        <f t="shared" si="3"/>
        <v>166</v>
      </c>
      <c r="H105" s="12">
        <v>3</v>
      </c>
      <c r="I105" s="12">
        <v>176</v>
      </c>
      <c r="J105" s="13">
        <f t="shared" si="2"/>
        <v>0.94318181818181823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8</v>
      </c>
      <c r="E106" s="12">
        <v>46</v>
      </c>
      <c r="F106" s="12">
        <v>0</v>
      </c>
      <c r="G106" s="12">
        <f t="shared" si="3"/>
        <v>54</v>
      </c>
      <c r="H106" s="12">
        <v>8</v>
      </c>
      <c r="I106" s="12">
        <v>54</v>
      </c>
      <c r="J106" s="13">
        <f t="shared" si="2"/>
        <v>1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25</v>
      </c>
      <c r="F107" s="12">
        <v>0</v>
      </c>
      <c r="G107" s="12">
        <f t="shared" si="3"/>
        <v>26</v>
      </c>
      <c r="H107" s="12">
        <v>1</v>
      </c>
      <c r="I107" s="12">
        <v>23</v>
      </c>
      <c r="J107" s="13">
        <f t="shared" si="2"/>
        <v>1.1304347826086956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17</v>
      </c>
      <c r="E108" s="12">
        <v>81</v>
      </c>
      <c r="F108" s="12"/>
      <c r="G108" s="12">
        <f t="shared" si="3"/>
        <v>98</v>
      </c>
      <c r="H108" s="12">
        <v>5</v>
      </c>
      <c r="I108" s="12">
        <v>114</v>
      </c>
      <c r="J108" s="13">
        <f t="shared" si="2"/>
        <v>0.85964912280701755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22</v>
      </c>
      <c r="F109" s="12">
        <v>0</v>
      </c>
      <c r="G109" s="12">
        <f t="shared" si="3"/>
        <v>24</v>
      </c>
      <c r="H109" s="12">
        <v>0</v>
      </c>
      <c r="I109" s="12">
        <v>26</v>
      </c>
      <c r="J109" s="13">
        <f t="shared" si="2"/>
        <v>0.92307692307692313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1</v>
      </c>
      <c r="E110" s="12">
        <v>49</v>
      </c>
      <c r="F110" s="12">
        <v>0</v>
      </c>
      <c r="G110" s="12">
        <f t="shared" si="3"/>
        <v>50</v>
      </c>
      <c r="H110" s="12">
        <v>0</v>
      </c>
      <c r="I110" s="12">
        <v>50</v>
      </c>
      <c r="J110" s="13">
        <f>G110/I110</f>
        <v>1</v>
      </c>
    </row>
    <row r="111" spans="1:11" ht="15.75" thickBot="1" x14ac:dyDescent="0.3">
      <c r="A111" s="65" t="s">
        <v>290</v>
      </c>
      <c r="B111" s="62" t="s">
        <v>289</v>
      </c>
      <c r="C111" s="62" t="s">
        <v>291</v>
      </c>
      <c r="D111" s="63">
        <v>0</v>
      </c>
      <c r="E111" s="63">
        <v>1</v>
      </c>
      <c r="F111" s="63">
        <v>0</v>
      </c>
      <c r="G111" s="63">
        <f t="shared" si="3"/>
        <v>1</v>
      </c>
      <c r="H111" s="63">
        <v>0</v>
      </c>
      <c r="I111" s="63">
        <v>0</v>
      </c>
      <c r="J111" s="64">
        <v>0</v>
      </c>
      <c r="K111" t="s">
        <v>512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845</v>
      </c>
      <c r="E112" s="18">
        <f>SUM(E3:E111)</f>
        <v>10475</v>
      </c>
      <c r="F112" s="18">
        <f>SUM(F3:F111)</f>
        <v>41</v>
      </c>
      <c r="G112" s="18">
        <f t="shared" ref="G112" si="4">D112+E112+F112</f>
        <v>11361</v>
      </c>
      <c r="H112" s="18">
        <f>SUM(H3:H111)</f>
        <v>517</v>
      </c>
      <c r="I112" s="18">
        <f>SUM(I3:I111)</f>
        <v>10150</v>
      </c>
      <c r="J112" s="19">
        <f t="shared" si="2"/>
        <v>1.1193103448275863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53D5-1556-425F-95F8-F42E3D70E5E9}">
  <dimension ref="A1:H80"/>
  <sheetViews>
    <sheetView tabSelected="1" topLeftCell="A41" workbookViewId="0">
      <selection activeCell="Q22" sqref="Q22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6">
        <v>45383</v>
      </c>
      <c r="C1" s="66"/>
      <c r="D1" s="66"/>
      <c r="E1" s="66"/>
      <c r="F1" s="66"/>
      <c r="G1" s="6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5</v>
      </c>
      <c r="C3" s="12">
        <v>26</v>
      </c>
      <c r="D3" s="12">
        <v>0</v>
      </c>
      <c r="E3" s="12">
        <f>SUM(B3:D3)</f>
        <v>31</v>
      </c>
      <c r="F3" s="12">
        <v>3</v>
      </c>
      <c r="G3" s="12">
        <v>28</v>
      </c>
      <c r="H3" s="13">
        <f t="shared" ref="H3:H53" si="0">E3/G3</f>
        <v>1.1071428571428572</v>
      </c>
    </row>
    <row r="4" spans="1:8" x14ac:dyDescent="0.25">
      <c r="A4" s="3" t="s">
        <v>14</v>
      </c>
      <c r="B4" s="12">
        <v>2</v>
      </c>
      <c r="C4" s="12">
        <v>26</v>
      </c>
      <c r="D4" s="12">
        <v>0</v>
      </c>
      <c r="E4" s="12">
        <f t="shared" ref="E4:E53" si="1">SUM(B4:D4)</f>
        <v>28</v>
      </c>
      <c r="F4" s="12">
        <v>0</v>
      </c>
      <c r="G4" s="12">
        <v>25</v>
      </c>
      <c r="H4" s="13">
        <f t="shared" si="0"/>
        <v>1.1200000000000001</v>
      </c>
    </row>
    <row r="5" spans="1:8" x14ac:dyDescent="0.25">
      <c r="A5" s="3" t="s">
        <v>16</v>
      </c>
      <c r="B5" s="12">
        <v>0</v>
      </c>
      <c r="C5" s="12">
        <v>9</v>
      </c>
      <c r="D5" s="12">
        <v>0</v>
      </c>
      <c r="E5" s="12">
        <f t="shared" si="1"/>
        <v>9</v>
      </c>
      <c r="F5" s="12">
        <v>0</v>
      </c>
      <c r="G5" s="12">
        <v>14</v>
      </c>
      <c r="H5" s="13">
        <f t="shared" si="0"/>
        <v>0.6428571428571429</v>
      </c>
    </row>
    <row r="6" spans="1:8" x14ac:dyDescent="0.25">
      <c r="A6" s="3" t="s">
        <v>18</v>
      </c>
      <c r="B6" s="12">
        <v>15</v>
      </c>
      <c r="C6" s="12">
        <v>122</v>
      </c>
      <c r="D6" s="12">
        <v>0</v>
      </c>
      <c r="E6" s="12">
        <v>137</v>
      </c>
      <c r="F6" s="12">
        <v>1</v>
      </c>
      <c r="G6" s="12">
        <v>90</v>
      </c>
      <c r="H6" s="13">
        <v>1.5222222222222221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31</v>
      </c>
      <c r="H7" s="13">
        <f t="shared" si="0"/>
        <v>1.064516129032258</v>
      </c>
    </row>
    <row r="8" spans="1:8" x14ac:dyDescent="0.25">
      <c r="A8" s="3" t="s">
        <v>26</v>
      </c>
      <c r="B8" s="12">
        <v>14</v>
      </c>
      <c r="C8" s="12">
        <v>199</v>
      </c>
      <c r="D8" s="12">
        <v>0</v>
      </c>
      <c r="E8" s="12">
        <f t="shared" si="1"/>
        <v>213</v>
      </c>
      <c r="F8" s="12">
        <v>11</v>
      </c>
      <c r="G8" s="12">
        <v>114</v>
      </c>
      <c r="H8" s="13">
        <f t="shared" si="0"/>
        <v>1.868421052631579</v>
      </c>
    </row>
    <row r="9" spans="1:8" x14ac:dyDescent="0.25">
      <c r="A9" s="3" t="s">
        <v>29</v>
      </c>
      <c r="B9" s="12">
        <v>3</v>
      </c>
      <c r="C9" s="12">
        <v>23</v>
      </c>
      <c r="D9" s="12">
        <v>0</v>
      </c>
      <c r="E9" s="12">
        <f t="shared" si="1"/>
        <v>26</v>
      </c>
      <c r="F9" s="12">
        <v>1</v>
      </c>
      <c r="G9" s="12">
        <v>27</v>
      </c>
      <c r="H9" s="13">
        <f t="shared" si="0"/>
        <v>0.96296296296296291</v>
      </c>
    </row>
    <row r="10" spans="1:8" x14ac:dyDescent="0.25">
      <c r="A10" s="3" t="s">
        <v>32</v>
      </c>
      <c r="B10" s="12">
        <v>23</v>
      </c>
      <c r="C10" s="12">
        <v>283</v>
      </c>
      <c r="D10" s="12">
        <v>3</v>
      </c>
      <c r="E10" s="12">
        <v>309</v>
      </c>
      <c r="F10" s="12">
        <v>17</v>
      </c>
      <c r="G10" s="12">
        <v>265</v>
      </c>
      <c r="H10" s="13">
        <v>1.1660377358490566</v>
      </c>
    </row>
    <row r="11" spans="1:8" x14ac:dyDescent="0.25">
      <c r="A11" s="3" t="s">
        <v>37</v>
      </c>
      <c r="B11" s="12">
        <v>9</v>
      </c>
      <c r="C11" s="12">
        <v>109</v>
      </c>
      <c r="D11" s="12">
        <v>0</v>
      </c>
      <c r="E11" s="12">
        <v>118</v>
      </c>
      <c r="F11" s="12">
        <v>5</v>
      </c>
      <c r="G11" s="12">
        <v>114</v>
      </c>
      <c r="H11" s="13">
        <v>1.0350877192982457</v>
      </c>
    </row>
    <row r="12" spans="1:8" x14ac:dyDescent="0.25">
      <c r="A12" s="3" t="s">
        <v>42</v>
      </c>
      <c r="B12" s="12">
        <v>10</v>
      </c>
      <c r="C12" s="12">
        <v>37</v>
      </c>
      <c r="D12" s="12">
        <v>0</v>
      </c>
      <c r="E12" s="12">
        <f t="shared" si="1"/>
        <v>47</v>
      </c>
      <c r="F12" s="12">
        <v>3</v>
      </c>
      <c r="G12" s="12">
        <v>42</v>
      </c>
      <c r="H12" s="13">
        <f t="shared" si="0"/>
        <v>1.1190476190476191</v>
      </c>
    </row>
    <row r="13" spans="1:8" x14ac:dyDescent="0.25">
      <c r="A13" s="3" t="s">
        <v>45</v>
      </c>
      <c r="B13" s="12">
        <v>4</v>
      </c>
      <c r="C13" s="12">
        <v>79</v>
      </c>
      <c r="D13" s="12">
        <v>0</v>
      </c>
      <c r="E13" s="12">
        <f t="shared" si="1"/>
        <v>83</v>
      </c>
      <c r="F13" s="12">
        <v>4</v>
      </c>
      <c r="G13" s="12">
        <v>36</v>
      </c>
      <c r="H13" s="13">
        <f t="shared" si="0"/>
        <v>2.3055555555555554</v>
      </c>
    </row>
    <row r="14" spans="1:8" x14ac:dyDescent="0.25">
      <c r="A14" s="3" t="s">
        <v>48</v>
      </c>
      <c r="B14" s="12">
        <v>36</v>
      </c>
      <c r="C14" s="12">
        <v>502</v>
      </c>
      <c r="D14" s="12">
        <v>0</v>
      </c>
      <c r="E14" s="12">
        <v>538</v>
      </c>
      <c r="F14" s="12">
        <v>19</v>
      </c>
      <c r="G14" s="12">
        <v>533</v>
      </c>
      <c r="H14" s="13">
        <v>1.0093808630393997</v>
      </c>
    </row>
    <row r="15" spans="1:8" x14ac:dyDescent="0.25">
      <c r="A15" s="3" t="s">
        <v>53</v>
      </c>
      <c r="B15" s="12">
        <v>6</v>
      </c>
      <c r="C15" s="12">
        <v>28</v>
      </c>
      <c r="D15" s="12">
        <v>0</v>
      </c>
      <c r="E15" s="12">
        <f t="shared" si="1"/>
        <v>34</v>
      </c>
      <c r="F15" s="12">
        <v>6</v>
      </c>
      <c r="G15" s="12">
        <v>11</v>
      </c>
      <c r="H15" s="13">
        <f t="shared" si="0"/>
        <v>3.0909090909090908</v>
      </c>
    </row>
    <row r="16" spans="1:8" x14ac:dyDescent="0.25">
      <c r="A16" s="3" t="s">
        <v>56</v>
      </c>
      <c r="B16" s="12">
        <v>20</v>
      </c>
      <c r="C16" s="12">
        <v>334</v>
      </c>
      <c r="D16" s="12">
        <v>1</v>
      </c>
      <c r="E16" s="12">
        <v>355</v>
      </c>
      <c r="F16" s="12">
        <v>10</v>
      </c>
      <c r="G16" s="12">
        <v>336</v>
      </c>
      <c r="H16" s="13">
        <v>1.0565476190476191</v>
      </c>
    </row>
    <row r="17" spans="1:8" x14ac:dyDescent="0.25">
      <c r="A17" s="3" t="s">
        <v>61</v>
      </c>
      <c r="B17" s="12">
        <v>4</v>
      </c>
      <c r="C17" s="12">
        <v>25</v>
      </c>
      <c r="D17" s="12">
        <v>0</v>
      </c>
      <c r="E17" s="12">
        <f t="shared" si="1"/>
        <v>29</v>
      </c>
      <c r="F17" s="12">
        <v>2</v>
      </c>
      <c r="G17" s="12">
        <v>22</v>
      </c>
      <c r="H17" s="13">
        <f t="shared" si="0"/>
        <v>1.3181818181818181</v>
      </c>
    </row>
    <row r="18" spans="1:8" x14ac:dyDescent="0.25">
      <c r="A18" s="3" t="s">
        <v>64</v>
      </c>
      <c r="B18" s="12">
        <v>5</v>
      </c>
      <c r="C18" s="12">
        <v>26</v>
      </c>
      <c r="D18" s="12">
        <v>0</v>
      </c>
      <c r="E18" s="12">
        <f t="shared" si="1"/>
        <v>31</v>
      </c>
      <c r="F18" s="12">
        <v>5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38</v>
      </c>
      <c r="C19" s="12">
        <v>239</v>
      </c>
      <c r="D19" s="12">
        <v>0</v>
      </c>
      <c r="E19" s="12">
        <v>277</v>
      </c>
      <c r="F19" s="12">
        <v>34</v>
      </c>
      <c r="G19" s="12">
        <v>193</v>
      </c>
      <c r="H19" s="13">
        <v>1.4352331606217616</v>
      </c>
    </row>
    <row r="20" spans="1:8" x14ac:dyDescent="0.25">
      <c r="A20" s="3" t="s">
        <v>72</v>
      </c>
      <c r="B20" s="12">
        <v>7</v>
      </c>
      <c r="C20" s="12">
        <v>89</v>
      </c>
      <c r="D20" s="12">
        <v>0</v>
      </c>
      <c r="E20" s="12">
        <v>96</v>
      </c>
      <c r="F20" s="12">
        <v>2</v>
      </c>
      <c r="G20" s="12">
        <v>95</v>
      </c>
      <c r="H20" s="13">
        <v>1.0105263157894737</v>
      </c>
    </row>
    <row r="21" spans="1:8" x14ac:dyDescent="0.25">
      <c r="A21" s="3" t="s">
        <v>77</v>
      </c>
      <c r="B21" s="12">
        <v>10</v>
      </c>
      <c r="C21" s="12">
        <v>37</v>
      </c>
      <c r="D21" s="12">
        <v>0</v>
      </c>
      <c r="E21" s="12">
        <f t="shared" si="1"/>
        <v>47</v>
      </c>
      <c r="F21" s="12">
        <v>8</v>
      </c>
      <c r="G21" s="12">
        <v>49</v>
      </c>
      <c r="H21" s="13">
        <f t="shared" si="0"/>
        <v>0.95918367346938771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1</v>
      </c>
      <c r="H22" s="13">
        <f t="shared" si="0"/>
        <v>3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553</v>
      </c>
      <c r="D24" s="12">
        <v>0</v>
      </c>
      <c r="E24" s="12">
        <f t="shared" si="1"/>
        <v>580</v>
      </c>
      <c r="F24" s="12">
        <v>1</v>
      </c>
      <c r="G24" s="12">
        <v>220</v>
      </c>
      <c r="H24" s="13">
        <f t="shared" si="0"/>
        <v>2.6363636363636362</v>
      </c>
    </row>
    <row r="25" spans="1:8" x14ac:dyDescent="0.25">
      <c r="A25" s="3" t="s">
        <v>89</v>
      </c>
      <c r="B25" s="12">
        <v>3</v>
      </c>
      <c r="C25" s="12">
        <v>55</v>
      </c>
      <c r="D25" s="12">
        <v>0</v>
      </c>
      <c r="E25" s="12">
        <f t="shared" si="1"/>
        <v>58</v>
      </c>
      <c r="F25" s="12">
        <v>3</v>
      </c>
      <c r="G25" s="12">
        <v>57</v>
      </c>
      <c r="H25" s="13">
        <f t="shared" si="0"/>
        <v>1.0175438596491229</v>
      </c>
    </row>
    <row r="26" spans="1:8" x14ac:dyDescent="0.25">
      <c r="A26" s="3" t="s">
        <v>92</v>
      </c>
      <c r="B26" s="12">
        <v>8</v>
      </c>
      <c r="C26" s="12">
        <v>93</v>
      </c>
      <c r="D26" s="12">
        <v>0</v>
      </c>
      <c r="E26" s="12">
        <f t="shared" si="1"/>
        <v>101</v>
      </c>
      <c r="F26" s="12">
        <v>8</v>
      </c>
      <c r="G26" s="12">
        <v>112</v>
      </c>
      <c r="H26" s="13">
        <f t="shared" si="0"/>
        <v>0.9017857142857143</v>
      </c>
    </row>
    <row r="27" spans="1:8" x14ac:dyDescent="0.25">
      <c r="A27" s="3" t="s">
        <v>95</v>
      </c>
      <c r="B27" s="12">
        <v>1</v>
      </c>
      <c r="C27" s="12">
        <v>6</v>
      </c>
      <c r="D27" s="12">
        <v>0</v>
      </c>
      <c r="E27" s="12">
        <f t="shared" si="1"/>
        <v>7</v>
      </c>
      <c r="F27" s="12">
        <v>1</v>
      </c>
      <c r="G27" s="12">
        <v>7</v>
      </c>
      <c r="H27" s="13">
        <f t="shared" si="0"/>
        <v>1</v>
      </c>
    </row>
    <row r="28" spans="1:8" x14ac:dyDescent="0.25">
      <c r="A28" s="3" t="s">
        <v>98</v>
      </c>
      <c r="B28" s="12">
        <v>0</v>
      </c>
      <c r="C28" s="12">
        <v>11</v>
      </c>
      <c r="D28" s="12">
        <v>0</v>
      </c>
      <c r="E28" s="12">
        <f t="shared" si="1"/>
        <v>11</v>
      </c>
      <c r="F28" s="12">
        <v>0</v>
      </c>
      <c r="G28" s="12">
        <v>12</v>
      </c>
      <c r="H28" s="13">
        <f t="shared" si="0"/>
        <v>0.91666666666666663</v>
      </c>
    </row>
    <row r="29" spans="1:8" x14ac:dyDescent="0.25">
      <c r="A29" s="3" t="s">
        <v>101</v>
      </c>
      <c r="B29" s="12">
        <v>0</v>
      </c>
      <c r="C29" s="12">
        <v>7</v>
      </c>
      <c r="D29" s="12">
        <v>4</v>
      </c>
      <c r="E29" s="12">
        <f t="shared" si="1"/>
        <v>11</v>
      </c>
      <c r="F29" s="12">
        <v>0</v>
      </c>
      <c r="G29" s="12">
        <v>10</v>
      </c>
      <c r="H29" s="13">
        <f t="shared" si="0"/>
        <v>1.1000000000000001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5</v>
      </c>
      <c r="C31" s="12">
        <v>25</v>
      </c>
      <c r="D31" s="12">
        <v>0</v>
      </c>
      <c r="E31" s="12">
        <f t="shared" si="1"/>
        <v>30</v>
      </c>
      <c r="F31" s="12">
        <v>5</v>
      </c>
      <c r="G31" s="12">
        <v>32</v>
      </c>
      <c r="H31" s="13">
        <f t="shared" si="0"/>
        <v>0.9375</v>
      </c>
    </row>
    <row r="32" spans="1:8" x14ac:dyDescent="0.25">
      <c r="A32" s="3" t="s">
        <v>110</v>
      </c>
      <c r="B32" s="12">
        <v>3</v>
      </c>
      <c r="C32" s="12">
        <v>33</v>
      </c>
      <c r="D32" s="12">
        <v>0</v>
      </c>
      <c r="E32" s="12">
        <f t="shared" si="1"/>
        <v>36</v>
      </c>
      <c r="F32" s="12">
        <v>3</v>
      </c>
      <c r="G32" s="12">
        <v>33</v>
      </c>
      <c r="H32" s="13">
        <f t="shared" si="0"/>
        <v>1.0909090909090908</v>
      </c>
    </row>
    <row r="33" spans="1:8" x14ac:dyDescent="0.25">
      <c r="A33" s="3" t="s">
        <v>113</v>
      </c>
      <c r="B33" s="12">
        <v>9</v>
      </c>
      <c r="C33" s="12">
        <v>85</v>
      </c>
      <c r="D33" s="12">
        <v>0</v>
      </c>
      <c r="E33" s="12">
        <f t="shared" si="1"/>
        <v>94</v>
      </c>
      <c r="F33" s="12">
        <v>5</v>
      </c>
      <c r="G33" s="12">
        <v>96</v>
      </c>
      <c r="H33" s="13">
        <f t="shared" si="0"/>
        <v>0.97916666666666663</v>
      </c>
    </row>
    <row r="34" spans="1:8" x14ac:dyDescent="0.25">
      <c r="A34" s="3" t="s">
        <v>116</v>
      </c>
      <c r="B34" s="12">
        <v>1</v>
      </c>
      <c r="C34" s="12">
        <v>4</v>
      </c>
      <c r="D34" s="12">
        <v>0</v>
      </c>
      <c r="E34" s="12">
        <f t="shared" si="1"/>
        <v>5</v>
      </c>
      <c r="F34" s="12">
        <v>0</v>
      </c>
      <c r="G34" s="12">
        <v>5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13</v>
      </c>
      <c r="D35" s="12">
        <v>0</v>
      </c>
      <c r="E35" s="12">
        <f t="shared" si="1"/>
        <v>13</v>
      </c>
      <c r="F35" s="12">
        <v>0</v>
      </c>
      <c r="G35" s="12">
        <v>13</v>
      </c>
      <c r="H35" s="13">
        <f t="shared" si="0"/>
        <v>1</v>
      </c>
    </row>
    <row r="36" spans="1:8" x14ac:dyDescent="0.25">
      <c r="A36" s="3" t="s">
        <v>122</v>
      </c>
      <c r="B36" s="12">
        <v>10</v>
      </c>
      <c r="C36" s="12">
        <v>99</v>
      </c>
      <c r="D36" s="12">
        <v>0</v>
      </c>
      <c r="E36" s="12">
        <v>109</v>
      </c>
      <c r="F36" s="12">
        <v>7</v>
      </c>
      <c r="G36" s="12">
        <v>134</v>
      </c>
      <c r="H36" s="13">
        <v>0.81343283582089554</v>
      </c>
    </row>
    <row r="37" spans="1:8" x14ac:dyDescent="0.25">
      <c r="A37" s="3" t="s">
        <v>127</v>
      </c>
      <c r="B37" s="12">
        <v>1</v>
      </c>
      <c r="C37" s="12">
        <v>30</v>
      </c>
      <c r="D37" s="12">
        <v>0</v>
      </c>
      <c r="E37" s="12">
        <f t="shared" si="1"/>
        <v>31</v>
      </c>
      <c r="F37" s="12">
        <v>0</v>
      </c>
      <c r="G37" s="12">
        <v>28</v>
      </c>
      <c r="H37" s="13">
        <f t="shared" si="0"/>
        <v>1.1071428571428572</v>
      </c>
    </row>
    <row r="38" spans="1:8" x14ac:dyDescent="0.25">
      <c r="A38" s="3" t="s">
        <v>129</v>
      </c>
      <c r="B38" s="12">
        <v>1</v>
      </c>
      <c r="C38" s="12">
        <v>29</v>
      </c>
      <c r="D38" s="12">
        <v>0</v>
      </c>
      <c r="E38" s="12">
        <f t="shared" si="1"/>
        <v>30</v>
      </c>
      <c r="F38" s="12">
        <v>0</v>
      </c>
      <c r="G38" s="12">
        <v>28</v>
      </c>
      <c r="H38" s="13">
        <f t="shared" si="0"/>
        <v>1.0714285714285714</v>
      </c>
    </row>
    <row r="39" spans="1:8" x14ac:dyDescent="0.25">
      <c r="A39" s="3" t="s">
        <v>132</v>
      </c>
      <c r="B39" s="12">
        <v>3</v>
      </c>
      <c r="C39" s="12">
        <v>15</v>
      </c>
      <c r="D39" s="12">
        <v>0</v>
      </c>
      <c r="E39" s="12">
        <f t="shared" si="1"/>
        <v>18</v>
      </c>
      <c r="F39" s="12">
        <v>2</v>
      </c>
      <c r="G39" s="12">
        <v>19</v>
      </c>
      <c r="H39" s="13">
        <f t="shared" si="0"/>
        <v>0.94736842105263153</v>
      </c>
    </row>
    <row r="40" spans="1:8" x14ac:dyDescent="0.25">
      <c r="A40" s="3" t="s">
        <v>135</v>
      </c>
      <c r="B40" s="12">
        <v>7</v>
      </c>
      <c r="C40" s="12">
        <v>87</v>
      </c>
      <c r="D40" s="12">
        <v>0</v>
      </c>
      <c r="E40" s="12">
        <f t="shared" si="1"/>
        <v>94</v>
      </c>
      <c r="F40" s="12">
        <v>7</v>
      </c>
      <c r="G40" s="12">
        <v>100</v>
      </c>
      <c r="H40" s="13">
        <f t="shared" si="0"/>
        <v>0.94</v>
      </c>
    </row>
    <row r="41" spans="1:8" x14ac:dyDescent="0.25">
      <c r="A41" s="3" t="s">
        <v>138</v>
      </c>
      <c r="B41" s="12">
        <v>7</v>
      </c>
      <c r="C41" s="12">
        <v>92</v>
      </c>
      <c r="D41" s="12">
        <v>0</v>
      </c>
      <c r="E41" s="12">
        <f t="shared" si="1"/>
        <v>99</v>
      </c>
      <c r="F41" s="12">
        <v>0</v>
      </c>
      <c r="G41" s="12">
        <v>73</v>
      </c>
      <c r="H41" s="13">
        <f t="shared" si="0"/>
        <v>1.3561643835616439</v>
      </c>
    </row>
    <row r="42" spans="1:8" x14ac:dyDescent="0.25">
      <c r="A42" s="3" t="s">
        <v>141</v>
      </c>
      <c r="B42" s="12">
        <v>26</v>
      </c>
      <c r="C42" s="12">
        <v>137</v>
      </c>
      <c r="D42" s="12">
        <v>0</v>
      </c>
      <c r="E42" s="12">
        <f t="shared" si="1"/>
        <v>163</v>
      </c>
      <c r="F42" s="12">
        <v>26</v>
      </c>
      <c r="G42" s="12">
        <v>99</v>
      </c>
      <c r="H42" s="13">
        <f t="shared" si="0"/>
        <v>1.6464646464646464</v>
      </c>
    </row>
    <row r="43" spans="1:8" x14ac:dyDescent="0.25">
      <c r="A43" s="3" t="s">
        <v>144</v>
      </c>
      <c r="B43" s="12">
        <v>0</v>
      </c>
      <c r="C43" s="12">
        <v>34</v>
      </c>
      <c r="D43" s="12">
        <v>0</v>
      </c>
      <c r="E43" s="12">
        <f t="shared" si="1"/>
        <v>34</v>
      </c>
      <c r="F43" s="12">
        <v>0</v>
      </c>
      <c r="G43" s="12">
        <v>40</v>
      </c>
      <c r="H43" s="13">
        <f t="shared" si="0"/>
        <v>0.85</v>
      </c>
    </row>
    <row r="44" spans="1:8" x14ac:dyDescent="0.25">
      <c r="A44" s="3" t="s">
        <v>147</v>
      </c>
      <c r="B44" s="12">
        <v>10</v>
      </c>
      <c r="C44" s="12">
        <v>76</v>
      </c>
      <c r="D44" s="12">
        <v>0</v>
      </c>
      <c r="E44" s="12">
        <v>86</v>
      </c>
      <c r="F44" s="12">
        <v>9</v>
      </c>
      <c r="G44" s="12">
        <v>70</v>
      </c>
      <c r="H44" s="13">
        <v>1.2285714285714286</v>
      </c>
    </row>
    <row r="45" spans="1:8" x14ac:dyDescent="0.25">
      <c r="A45" s="3" t="s">
        <v>152</v>
      </c>
      <c r="B45" s="12">
        <v>6</v>
      </c>
      <c r="C45" s="12">
        <v>87</v>
      </c>
      <c r="D45" s="12">
        <v>0</v>
      </c>
      <c r="E45" s="12">
        <f t="shared" si="1"/>
        <v>93</v>
      </c>
      <c r="F45" s="12">
        <v>2</v>
      </c>
      <c r="G45" s="12">
        <v>48</v>
      </c>
      <c r="H45" s="13">
        <f t="shared" si="0"/>
        <v>1.9375</v>
      </c>
    </row>
    <row r="46" spans="1:8" x14ac:dyDescent="0.25">
      <c r="A46" s="3" t="s">
        <v>155</v>
      </c>
      <c r="B46" s="12">
        <v>5</v>
      </c>
      <c r="C46" s="12">
        <v>37</v>
      </c>
      <c r="D46" s="12">
        <v>0</v>
      </c>
      <c r="E46" s="12">
        <v>42</v>
      </c>
      <c r="F46" s="12">
        <v>2</v>
      </c>
      <c r="G46" s="12">
        <v>39</v>
      </c>
      <c r="H46" s="13">
        <v>1.0769230769230769</v>
      </c>
    </row>
    <row r="47" spans="1:8" x14ac:dyDescent="0.25">
      <c r="A47" s="3" t="s">
        <v>160</v>
      </c>
      <c r="B47" s="12">
        <v>4</v>
      </c>
      <c r="C47" s="12">
        <v>40</v>
      </c>
      <c r="D47" s="12">
        <v>0</v>
      </c>
      <c r="E47" s="12">
        <f t="shared" si="1"/>
        <v>44</v>
      </c>
      <c r="F47" s="12">
        <v>1</v>
      </c>
      <c r="G47" s="12">
        <v>28</v>
      </c>
      <c r="H47" s="13">
        <f t="shared" si="0"/>
        <v>1.5714285714285714</v>
      </c>
    </row>
    <row r="48" spans="1:8" x14ac:dyDescent="0.25">
      <c r="A48" s="3" t="s">
        <v>163</v>
      </c>
      <c r="B48" s="12">
        <v>1</v>
      </c>
      <c r="C48" s="12">
        <v>68</v>
      </c>
      <c r="D48" s="12">
        <v>0</v>
      </c>
      <c r="E48" s="12">
        <f t="shared" si="1"/>
        <v>69</v>
      </c>
      <c r="F48" s="12">
        <v>1</v>
      </c>
      <c r="G48" s="12">
        <v>39</v>
      </c>
      <c r="H48" s="13">
        <f t="shared" si="0"/>
        <v>1.7692307692307692</v>
      </c>
    </row>
    <row r="49" spans="1:8" x14ac:dyDescent="0.25">
      <c r="A49" s="3" t="s">
        <v>166</v>
      </c>
      <c r="B49" s="12">
        <v>10</v>
      </c>
      <c r="C49" s="12">
        <v>108</v>
      </c>
      <c r="D49" s="12">
        <v>0</v>
      </c>
      <c r="E49" s="12">
        <f t="shared" si="1"/>
        <v>118</v>
      </c>
      <c r="F49" s="12">
        <v>5</v>
      </c>
      <c r="G49" s="12">
        <v>67</v>
      </c>
      <c r="H49" s="13">
        <f t="shared" si="0"/>
        <v>1.7611940298507462</v>
      </c>
    </row>
    <row r="50" spans="1:8" x14ac:dyDescent="0.25">
      <c r="A50" s="3" t="s">
        <v>169</v>
      </c>
      <c r="B50" s="12">
        <v>2</v>
      </c>
      <c r="C50" s="12">
        <v>15</v>
      </c>
      <c r="D50" s="12">
        <v>0</v>
      </c>
      <c r="E50" s="12">
        <f t="shared" si="1"/>
        <v>17</v>
      </c>
      <c r="F50" s="12">
        <v>0</v>
      </c>
      <c r="G50" s="12">
        <v>17</v>
      </c>
      <c r="H50" s="13">
        <f t="shared" si="0"/>
        <v>1</v>
      </c>
    </row>
    <row r="51" spans="1:8" x14ac:dyDescent="0.25">
      <c r="A51" s="3" t="s">
        <v>172</v>
      </c>
      <c r="B51" s="12">
        <v>10</v>
      </c>
      <c r="C51" s="12">
        <v>103</v>
      </c>
      <c r="D51" s="12">
        <v>0</v>
      </c>
      <c r="E51" s="12">
        <f t="shared" si="1"/>
        <v>113</v>
      </c>
      <c r="F51" s="12">
        <v>0</v>
      </c>
      <c r="G51" s="12">
        <v>109</v>
      </c>
      <c r="H51" s="13">
        <f t="shared" si="0"/>
        <v>1.036697247706422</v>
      </c>
    </row>
    <row r="52" spans="1:8" x14ac:dyDescent="0.25">
      <c r="A52" s="3" t="s">
        <v>174</v>
      </c>
      <c r="B52" s="12">
        <v>1</v>
      </c>
      <c r="C52" s="12">
        <v>21</v>
      </c>
      <c r="D52" s="12">
        <v>0</v>
      </c>
      <c r="E52" s="12">
        <f t="shared" si="1"/>
        <v>22</v>
      </c>
      <c r="F52" s="12">
        <v>1</v>
      </c>
      <c r="G52" s="12">
        <v>15</v>
      </c>
      <c r="H52" s="13">
        <f t="shared" si="0"/>
        <v>1.4666666666666666</v>
      </c>
    </row>
    <row r="53" spans="1:8" x14ac:dyDescent="0.25">
      <c r="A53" s="3" t="s">
        <v>177</v>
      </c>
      <c r="B53" s="12">
        <v>1</v>
      </c>
      <c r="C53" s="12">
        <v>24</v>
      </c>
      <c r="D53" s="12">
        <v>0</v>
      </c>
      <c r="E53" s="12">
        <f t="shared" si="1"/>
        <v>25</v>
      </c>
      <c r="F53" s="12">
        <v>1</v>
      </c>
      <c r="G53" s="12">
        <v>24</v>
      </c>
      <c r="H53" s="13">
        <f t="shared" si="0"/>
        <v>1.0416666666666667</v>
      </c>
    </row>
    <row r="54" spans="1:8" x14ac:dyDescent="0.25">
      <c r="A54" s="3" t="s">
        <v>180</v>
      </c>
      <c r="B54" s="12">
        <v>165</v>
      </c>
      <c r="C54" s="12">
        <v>2848</v>
      </c>
      <c r="D54" s="12">
        <v>2</v>
      </c>
      <c r="E54" s="12">
        <v>3015</v>
      </c>
      <c r="F54" s="12">
        <v>106</v>
      </c>
      <c r="G54" s="12">
        <v>3017</v>
      </c>
      <c r="H54" s="13">
        <v>0.99933708982432878</v>
      </c>
    </row>
    <row r="55" spans="1:8" x14ac:dyDescent="0.25">
      <c r="A55" s="3" t="s">
        <v>209</v>
      </c>
      <c r="B55" s="12">
        <v>8</v>
      </c>
      <c r="C55" s="12">
        <v>58</v>
      </c>
      <c r="D55" s="12">
        <v>0</v>
      </c>
      <c r="E55" s="12">
        <f t="shared" ref="E55:E74" si="2">SUM(B55:D55)</f>
        <v>66</v>
      </c>
      <c r="F55" s="12">
        <v>1</v>
      </c>
      <c r="G55" s="12">
        <v>68</v>
      </c>
      <c r="H55" s="13">
        <f t="shared" ref="H55:H76" si="3">E55/G55</f>
        <v>0.97058823529411764</v>
      </c>
    </row>
    <row r="56" spans="1:8" x14ac:dyDescent="0.25">
      <c r="A56" s="3" t="s">
        <v>211</v>
      </c>
      <c r="B56" s="12">
        <v>9</v>
      </c>
      <c r="C56" s="12">
        <v>40</v>
      </c>
      <c r="D56" s="12">
        <v>0</v>
      </c>
      <c r="E56" s="12">
        <v>49</v>
      </c>
      <c r="F56" s="12">
        <v>9</v>
      </c>
      <c r="G56" s="12">
        <v>22</v>
      </c>
      <c r="H56" s="13">
        <v>2.2272727272727271</v>
      </c>
    </row>
    <row r="57" spans="1:8" x14ac:dyDescent="0.25">
      <c r="A57" s="3" t="s">
        <v>216</v>
      </c>
      <c r="B57" s="12">
        <v>5</v>
      </c>
      <c r="C57" s="12">
        <v>52</v>
      </c>
      <c r="D57" s="12">
        <v>7</v>
      </c>
      <c r="E57" s="12">
        <f t="shared" si="2"/>
        <v>64</v>
      </c>
      <c r="F57" s="12">
        <v>1</v>
      </c>
      <c r="G57" s="12">
        <v>65</v>
      </c>
      <c r="H57" s="13">
        <f t="shared" si="3"/>
        <v>0.98461538461538467</v>
      </c>
    </row>
    <row r="58" spans="1:8" x14ac:dyDescent="0.25">
      <c r="A58" s="3" t="s">
        <v>219</v>
      </c>
      <c r="B58" s="12">
        <v>4</v>
      </c>
      <c r="C58" s="12">
        <v>50</v>
      </c>
      <c r="D58" s="12">
        <v>0</v>
      </c>
      <c r="E58" s="12">
        <f t="shared" si="2"/>
        <v>54</v>
      </c>
      <c r="F58" s="12">
        <v>4</v>
      </c>
      <c r="G58" s="12">
        <v>35</v>
      </c>
      <c r="H58" s="13">
        <f t="shared" si="3"/>
        <v>1.5428571428571429</v>
      </c>
    </row>
    <row r="59" spans="1:8" x14ac:dyDescent="0.25">
      <c r="A59" s="3" t="s">
        <v>221</v>
      </c>
      <c r="B59" s="12">
        <v>23</v>
      </c>
      <c r="C59" s="12">
        <v>177</v>
      </c>
      <c r="D59" s="12">
        <v>14</v>
      </c>
      <c r="E59" s="12">
        <v>214</v>
      </c>
      <c r="F59" s="12">
        <v>23</v>
      </c>
      <c r="G59" s="12">
        <v>158</v>
      </c>
      <c r="H59" s="13">
        <v>1.3544303797468353</v>
      </c>
    </row>
    <row r="60" spans="1:8" x14ac:dyDescent="0.25">
      <c r="A60" s="3" t="s">
        <v>226</v>
      </c>
      <c r="B60" s="12">
        <v>7</v>
      </c>
      <c r="C60" s="12">
        <v>62</v>
      </c>
      <c r="D60" s="12">
        <v>0</v>
      </c>
      <c r="E60" s="12">
        <f t="shared" si="2"/>
        <v>69</v>
      </c>
      <c r="F60" s="12">
        <v>4</v>
      </c>
      <c r="G60" s="12">
        <v>85</v>
      </c>
      <c r="H60" s="13">
        <f t="shared" si="3"/>
        <v>0.81176470588235294</v>
      </c>
    </row>
    <row r="61" spans="1:8" x14ac:dyDescent="0.25">
      <c r="A61" s="3" t="s">
        <v>229</v>
      </c>
      <c r="B61" s="12">
        <v>13</v>
      </c>
      <c r="C61" s="12">
        <v>91</v>
      </c>
      <c r="D61" s="12">
        <v>1</v>
      </c>
      <c r="E61" s="12">
        <f t="shared" si="2"/>
        <v>105</v>
      </c>
      <c r="F61" s="12">
        <v>13</v>
      </c>
      <c r="G61" s="12">
        <v>44</v>
      </c>
      <c r="H61" s="13">
        <f t="shared" si="3"/>
        <v>2.3863636363636362</v>
      </c>
    </row>
    <row r="62" spans="1:8" x14ac:dyDescent="0.25">
      <c r="A62" s="3" t="s">
        <v>232</v>
      </c>
      <c r="B62" s="12">
        <v>11</v>
      </c>
      <c r="C62" s="12">
        <v>207</v>
      </c>
      <c r="D62" s="12">
        <v>6</v>
      </c>
      <c r="E62" s="12">
        <f t="shared" si="2"/>
        <v>224</v>
      </c>
      <c r="F62" s="12">
        <v>8</v>
      </c>
      <c r="G62" s="12">
        <v>149</v>
      </c>
      <c r="H62" s="13">
        <f t="shared" si="3"/>
        <v>1.5033557046979866</v>
      </c>
    </row>
    <row r="63" spans="1:8" x14ac:dyDescent="0.25">
      <c r="A63" s="3" t="s">
        <v>235</v>
      </c>
      <c r="B63" s="12">
        <v>0</v>
      </c>
      <c r="C63" s="12">
        <v>40</v>
      </c>
      <c r="D63" s="12">
        <v>0</v>
      </c>
      <c r="E63" s="12">
        <f t="shared" si="2"/>
        <v>40</v>
      </c>
      <c r="F63" s="12">
        <v>0</v>
      </c>
      <c r="G63" s="12">
        <v>20</v>
      </c>
      <c r="H63" s="13">
        <f t="shared" si="3"/>
        <v>2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11</v>
      </c>
      <c r="C65" s="12">
        <v>97</v>
      </c>
      <c r="D65" s="12">
        <v>0</v>
      </c>
      <c r="E65" s="12">
        <f t="shared" si="2"/>
        <v>108</v>
      </c>
      <c r="F65" s="12">
        <v>7</v>
      </c>
      <c r="G65" s="12">
        <v>105</v>
      </c>
      <c r="H65" s="13">
        <f t="shared" si="3"/>
        <v>1.0285714285714285</v>
      </c>
    </row>
    <row r="66" spans="1:8" x14ac:dyDescent="0.25">
      <c r="A66" s="3" t="s">
        <v>244</v>
      </c>
      <c r="B66" s="12">
        <v>11</v>
      </c>
      <c r="C66" s="12">
        <v>101</v>
      </c>
      <c r="D66" s="12">
        <v>0</v>
      </c>
      <c r="E66" s="12">
        <f t="shared" si="2"/>
        <v>112</v>
      </c>
      <c r="F66" s="12">
        <v>6</v>
      </c>
      <c r="G66" s="12">
        <v>71</v>
      </c>
      <c r="H66" s="13">
        <f t="shared" si="3"/>
        <v>1.5774647887323943</v>
      </c>
    </row>
    <row r="67" spans="1:8" x14ac:dyDescent="0.25">
      <c r="A67" s="3" t="s">
        <v>246</v>
      </c>
      <c r="B67" s="12">
        <v>9</v>
      </c>
      <c r="C67" s="12">
        <v>100</v>
      </c>
      <c r="D67" s="12">
        <v>0</v>
      </c>
      <c r="E67" s="12">
        <f t="shared" si="2"/>
        <v>109</v>
      </c>
      <c r="F67" s="12">
        <v>2</v>
      </c>
      <c r="G67" s="12">
        <v>89</v>
      </c>
      <c r="H67" s="13">
        <f t="shared" si="3"/>
        <v>1.2247191011235956</v>
      </c>
    </row>
    <row r="68" spans="1:8" x14ac:dyDescent="0.25">
      <c r="A68" s="3" t="s">
        <v>249</v>
      </c>
      <c r="B68" s="12">
        <v>10</v>
      </c>
      <c r="C68" s="12">
        <v>86</v>
      </c>
      <c r="D68" s="12">
        <v>0</v>
      </c>
      <c r="E68" s="12">
        <f t="shared" si="2"/>
        <v>96</v>
      </c>
      <c r="F68" s="12">
        <v>1</v>
      </c>
      <c r="G68" s="12">
        <v>93</v>
      </c>
      <c r="H68" s="13">
        <f t="shared" si="3"/>
        <v>1.032258064516129</v>
      </c>
    </row>
    <row r="69" spans="1:8" x14ac:dyDescent="0.25">
      <c r="A69" s="3" t="s">
        <v>252</v>
      </c>
      <c r="B69" s="12">
        <v>5</v>
      </c>
      <c r="C69" s="12">
        <v>94</v>
      </c>
      <c r="D69" s="12">
        <v>0</v>
      </c>
      <c r="E69" s="12">
        <f t="shared" si="2"/>
        <v>99</v>
      </c>
      <c r="F69" s="12">
        <v>1</v>
      </c>
      <c r="G69" s="12">
        <v>99</v>
      </c>
      <c r="H69" s="13">
        <f t="shared" si="3"/>
        <v>1</v>
      </c>
    </row>
    <row r="70" spans="1:8" x14ac:dyDescent="0.25">
      <c r="A70" s="3" t="s">
        <v>255</v>
      </c>
      <c r="B70" s="12">
        <v>3</v>
      </c>
      <c r="C70" s="12">
        <v>25</v>
      </c>
      <c r="D70" s="12">
        <v>0</v>
      </c>
      <c r="E70" s="12">
        <f t="shared" si="2"/>
        <v>28</v>
      </c>
      <c r="F70" s="12">
        <v>3</v>
      </c>
      <c r="G70" s="12">
        <v>31</v>
      </c>
      <c r="H70" s="13">
        <f t="shared" si="3"/>
        <v>0.90322580645161288</v>
      </c>
    </row>
    <row r="71" spans="1:8" x14ac:dyDescent="0.25">
      <c r="A71" s="3" t="s">
        <v>258</v>
      </c>
      <c r="B71" s="12">
        <v>146</v>
      </c>
      <c r="C71" s="12">
        <v>1895</v>
      </c>
      <c r="D71" s="12">
        <v>3</v>
      </c>
      <c r="E71" s="12">
        <v>2044</v>
      </c>
      <c r="F71" s="12">
        <v>91</v>
      </c>
      <c r="G71" s="12">
        <v>2086</v>
      </c>
      <c r="H71" s="13">
        <v>0.97986577181208057</v>
      </c>
    </row>
    <row r="72" spans="1:8" x14ac:dyDescent="0.25">
      <c r="A72" s="3" t="s">
        <v>279</v>
      </c>
      <c r="B72" s="12">
        <v>9</v>
      </c>
      <c r="C72" s="12">
        <v>71</v>
      </c>
      <c r="D72" s="12">
        <v>0</v>
      </c>
      <c r="E72" s="12">
        <v>80</v>
      </c>
      <c r="F72" s="12">
        <v>9</v>
      </c>
      <c r="G72" s="12">
        <v>77</v>
      </c>
      <c r="H72" s="13">
        <v>1.0389610389610389</v>
      </c>
    </row>
    <row r="73" spans="1:8" x14ac:dyDescent="0.25">
      <c r="A73" s="3" t="s">
        <v>283</v>
      </c>
      <c r="B73" s="12">
        <v>17</v>
      </c>
      <c r="C73" s="12">
        <v>81</v>
      </c>
      <c r="D73" s="12"/>
      <c r="E73" s="12">
        <f t="shared" si="2"/>
        <v>98</v>
      </c>
      <c r="F73" s="12">
        <v>5</v>
      </c>
      <c r="G73" s="12">
        <v>114</v>
      </c>
      <c r="H73" s="13">
        <f t="shared" si="3"/>
        <v>0.85964912280701755</v>
      </c>
    </row>
    <row r="74" spans="1:8" x14ac:dyDescent="0.25">
      <c r="A74" s="3" t="s">
        <v>286</v>
      </c>
      <c r="B74" s="12">
        <v>2</v>
      </c>
      <c r="C74" s="12">
        <v>22</v>
      </c>
      <c r="D74" s="12">
        <v>0</v>
      </c>
      <c r="E74" s="12">
        <f t="shared" si="2"/>
        <v>24</v>
      </c>
      <c r="F74" s="12">
        <v>0</v>
      </c>
      <c r="G74" s="12">
        <v>26</v>
      </c>
      <c r="H74" s="13">
        <f t="shared" si="3"/>
        <v>0.92307692307692313</v>
      </c>
    </row>
    <row r="75" spans="1:8" ht="15.75" thickBot="1" x14ac:dyDescent="0.3">
      <c r="A75" s="3" t="s">
        <v>289</v>
      </c>
      <c r="B75" s="12">
        <v>1</v>
      </c>
      <c r="C75" s="12">
        <v>50</v>
      </c>
      <c r="D75" s="12">
        <v>0</v>
      </c>
      <c r="E75" s="12">
        <v>51</v>
      </c>
      <c r="F75" s="12">
        <v>0</v>
      </c>
      <c r="G75" s="12">
        <v>50</v>
      </c>
      <c r="H75" s="13">
        <v>1.02</v>
      </c>
    </row>
    <row r="76" spans="1:8" ht="15.75" thickTop="1" x14ac:dyDescent="0.25">
      <c r="A76" s="17" t="s">
        <v>501</v>
      </c>
      <c r="B76" s="18">
        <f>SUM(B3:B75)</f>
        <v>845</v>
      </c>
      <c r="C76" s="18">
        <f>SUM(C3:C75)</f>
        <v>10475</v>
      </c>
      <c r="D76" s="18">
        <f>SUM(D3:D75)</f>
        <v>41</v>
      </c>
      <c r="E76" s="18">
        <f t="shared" ref="E76" si="4">B76+C76+D76</f>
        <v>11361</v>
      </c>
      <c r="F76" s="18">
        <f>SUM(F3:F75)</f>
        <v>517</v>
      </c>
      <c r="G76" s="18">
        <f>SUM(G3:G75)</f>
        <v>10150</v>
      </c>
      <c r="H76" s="19">
        <f t="shared" si="3"/>
        <v>1.1193103448275863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topLeftCell="A86" workbookViewId="0">
      <selection activeCell="D111" sqref="D11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6">
        <v>45413</v>
      </c>
      <c r="E1" s="66"/>
      <c r="F1" s="66"/>
      <c r="G1" s="66"/>
      <c r="H1" s="66"/>
      <c r="I1" s="6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247bfe06-67cc-4ee9-8257-711123572e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8" ma:contentTypeDescription="Create a new document." ma:contentTypeScope="" ma:versionID="cd5c533ef18d6dbba71c08e368614255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3f3668acbf6519099401afe9fb068acc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6A437-C421-41BF-99D8-40C49EE63C22}">
  <ds:schemaRefs>
    <ds:schemaRef ds:uri="http://schemas.microsoft.com/office/2006/metadata/properties"/>
    <ds:schemaRef ds:uri="http://schemas.microsoft.com/sharepoint/v3"/>
    <ds:schemaRef ds:uri="247bfe06-67cc-4ee9-8257-711123572ec1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eda4f4a-f706-40f7-968c-5802e7670c3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693A3E-C917-46F1-9981-E3C5F97C4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Jan 2024</vt:lpstr>
      <vt:lpstr>Jan by County</vt:lpstr>
      <vt:lpstr>Feb 2024</vt:lpstr>
      <vt:lpstr>Feb by County</vt:lpstr>
      <vt:lpstr>Mar 2024</vt:lpstr>
      <vt:lpstr>Mar by County</vt:lpstr>
      <vt:lpstr>Apr 2024</vt:lpstr>
      <vt:lpstr>Apr by County</vt:lpstr>
      <vt:lpstr>May 2024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Summary</vt:lpstr>
      <vt:lpstr>NVRA 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2024-05-07T21:17:16Z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