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NURSING HOME\ICF ENHANCED PAYMENT\Enhanced Payment for the Web\SFY24-Q4\"/>
    </mc:Choice>
  </mc:AlternateContent>
  <xr:revisionPtr revIDLastSave="0" documentId="13_ncr:1_{25E37101-2C3A-429E-9117-C0388A2722B8}" xr6:coauthVersionLast="47" xr6:coauthVersionMax="47" xr10:uidLastSave="{00000000-0000-0000-0000-000000000000}"/>
  <bookViews>
    <workbookView xWindow="-20520" yWindow="-120" windowWidth="20640" windowHeight="11160" xr2:uid="{E568643E-A4AF-47B4-9962-0729C8FC534A}"/>
  </bookViews>
  <sheets>
    <sheet name="SFY24 Q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" l="1"/>
  <c r="K5" i="1"/>
  <c r="K21" i="1"/>
  <c r="K23" i="1"/>
  <c r="K32" i="1"/>
  <c r="K34" i="1"/>
  <c r="K35" i="1"/>
  <c r="K36" i="1"/>
  <c r="K40" i="1"/>
  <c r="K41" i="1"/>
  <c r="K44" i="1"/>
  <c r="K50" i="1"/>
  <c r="K53" i="1"/>
  <c r="K55" i="1"/>
  <c r="K58" i="1"/>
  <c r="K66" i="1"/>
  <c r="K68" i="1"/>
  <c r="K84" i="1"/>
  <c r="J4" i="1"/>
  <c r="J5" i="1"/>
  <c r="J6" i="1"/>
  <c r="J8" i="1"/>
  <c r="J20" i="1"/>
  <c r="J21" i="1"/>
  <c r="J22" i="1"/>
  <c r="J23" i="1"/>
  <c r="L23" i="1" s="1"/>
  <c r="J26" i="1"/>
  <c r="J27" i="1"/>
  <c r="J29" i="1"/>
  <c r="J32" i="1"/>
  <c r="J38" i="1"/>
  <c r="J39" i="1"/>
  <c r="J41" i="1"/>
  <c r="J45" i="1"/>
  <c r="J56" i="1"/>
  <c r="J58" i="1"/>
  <c r="J61" i="1"/>
  <c r="J66" i="1"/>
  <c r="J75" i="1"/>
  <c r="J76" i="1"/>
  <c r="J78" i="1"/>
  <c r="J79" i="1"/>
  <c r="J84" i="1"/>
  <c r="F71" i="1"/>
  <c r="K71" i="1" s="1"/>
  <c r="F73" i="1"/>
  <c r="K73" i="1" s="1"/>
  <c r="F74" i="1"/>
  <c r="K74" i="1" s="1"/>
  <c r="F76" i="1"/>
  <c r="K76" i="1" s="1"/>
  <c r="F77" i="1"/>
  <c r="K77" i="1" s="1"/>
  <c r="D78" i="1"/>
  <c r="F80" i="1"/>
  <c r="K80" i="1" s="1"/>
  <c r="F81" i="1"/>
  <c r="K81" i="1" s="1"/>
  <c r="F82" i="1"/>
  <c r="K82" i="1" s="1"/>
  <c r="F84" i="1"/>
  <c r="F70" i="1"/>
  <c r="K70" i="1" s="1"/>
  <c r="F72" i="1"/>
  <c r="K72" i="1" s="1"/>
  <c r="F75" i="1"/>
  <c r="K75" i="1" s="1"/>
  <c r="F79" i="1"/>
  <c r="K79" i="1" s="1"/>
  <c r="F83" i="1"/>
  <c r="K83" i="1" s="1"/>
  <c r="D70" i="1"/>
  <c r="J70" i="1" s="1"/>
  <c r="D72" i="1"/>
  <c r="J72" i="1" s="1"/>
  <c r="D75" i="1"/>
  <c r="D79" i="1"/>
  <c r="D83" i="1"/>
  <c r="J83" i="1" s="1"/>
  <c r="L79" i="1" l="1"/>
  <c r="L21" i="1"/>
  <c r="L76" i="1"/>
  <c r="L58" i="1"/>
  <c r="L66" i="1"/>
  <c r="L84" i="1"/>
  <c r="L41" i="1"/>
  <c r="L5" i="1"/>
  <c r="L32" i="1"/>
  <c r="L70" i="1"/>
  <c r="L83" i="1"/>
  <c r="L75" i="1"/>
  <c r="L72" i="1"/>
  <c r="G83" i="1"/>
  <c r="G79" i="1"/>
  <c r="G75" i="1"/>
  <c r="G72" i="1"/>
  <c r="G70" i="1"/>
  <c r="D84" i="1"/>
  <c r="G84" i="1" s="1"/>
  <c r="D82" i="1"/>
  <c r="D81" i="1"/>
  <c r="D80" i="1"/>
  <c r="F78" i="1"/>
  <c r="D77" i="1"/>
  <c r="D76" i="1"/>
  <c r="G76" i="1" s="1"/>
  <c r="D74" i="1"/>
  <c r="D73" i="1"/>
  <c r="D71" i="1"/>
  <c r="F5" i="1"/>
  <c r="D5" i="1"/>
  <c r="G81" i="1" l="1"/>
  <c r="J81" i="1"/>
  <c r="L81" i="1" s="1"/>
  <c r="G78" i="1"/>
  <c r="K78" i="1"/>
  <c r="L78" i="1" s="1"/>
  <c r="G80" i="1"/>
  <c r="J80" i="1"/>
  <c r="L80" i="1" s="1"/>
  <c r="G82" i="1"/>
  <c r="J82" i="1"/>
  <c r="L82" i="1" s="1"/>
  <c r="G71" i="1"/>
  <c r="J71" i="1"/>
  <c r="L71" i="1" s="1"/>
  <c r="G73" i="1"/>
  <c r="J73" i="1"/>
  <c r="L73" i="1" s="1"/>
  <c r="G74" i="1"/>
  <c r="J74" i="1"/>
  <c r="L74" i="1" s="1"/>
  <c r="G77" i="1"/>
  <c r="J77" i="1"/>
  <c r="L77" i="1" s="1"/>
  <c r="G5" i="1"/>
  <c r="F65" i="1"/>
  <c r="K65" i="1" s="1"/>
  <c r="F66" i="1"/>
  <c r="F68" i="1"/>
  <c r="F69" i="1"/>
  <c r="K69" i="1" s="1"/>
  <c r="D65" i="1"/>
  <c r="J65" i="1" s="1"/>
  <c r="D66" i="1"/>
  <c r="D68" i="1"/>
  <c r="J68" i="1" s="1"/>
  <c r="L68" i="1" s="1"/>
  <c r="D69" i="1"/>
  <c r="J69" i="1" s="1"/>
  <c r="F62" i="1"/>
  <c r="K62" i="1" s="1"/>
  <c r="F63" i="1"/>
  <c r="K63" i="1" s="1"/>
  <c r="F64" i="1"/>
  <c r="K64" i="1" s="1"/>
  <c r="D62" i="1"/>
  <c r="J62" i="1" s="1"/>
  <c r="L62" i="1" s="1"/>
  <c r="D63" i="1"/>
  <c r="J63" i="1" s="1"/>
  <c r="D64" i="1"/>
  <c r="J64" i="1" s="1"/>
  <c r="L69" i="1" l="1"/>
  <c r="L65" i="1"/>
  <c r="L63" i="1"/>
  <c r="L64" i="1"/>
  <c r="G69" i="1"/>
  <c r="G65" i="1"/>
  <c r="G66" i="1"/>
  <c r="G68" i="1"/>
  <c r="G64" i="1"/>
  <c r="G62" i="1"/>
  <c r="G63" i="1"/>
  <c r="D15" i="1" l="1"/>
  <c r="J15" i="1" s="1"/>
  <c r="D16" i="1"/>
  <c r="J16" i="1" s="1"/>
  <c r="F17" i="1"/>
  <c r="K17" i="1" s="1"/>
  <c r="D25" i="1"/>
  <c r="J25" i="1" s="1"/>
  <c r="D26" i="1"/>
  <c r="D30" i="1"/>
  <c r="J30" i="1" s="1"/>
  <c r="F31" i="1"/>
  <c r="K31" i="1" s="1"/>
  <c r="D32" i="1"/>
  <c r="F34" i="1"/>
  <c r="D35" i="1"/>
  <c r="J35" i="1" s="1"/>
  <c r="L35" i="1" s="1"/>
  <c r="F36" i="1"/>
  <c r="D40" i="1"/>
  <c r="J40" i="1" s="1"/>
  <c r="L40" i="1" s="1"/>
  <c r="D41" i="1"/>
  <c r="F42" i="1"/>
  <c r="K42" i="1" s="1"/>
  <c r="D43" i="1"/>
  <c r="J43" i="1" s="1"/>
  <c r="D45" i="1"/>
  <c r="D46" i="1"/>
  <c r="J46" i="1" s="1"/>
  <c r="F47" i="1"/>
  <c r="K47" i="1" s="1"/>
  <c r="D53" i="1"/>
  <c r="J53" i="1" s="1"/>
  <c r="L53" i="1" s="1"/>
  <c r="D56" i="1"/>
  <c r="D57" i="1"/>
  <c r="J57" i="1" s="1"/>
  <c r="F58" i="1"/>
  <c r="D61" i="1"/>
  <c r="F16" i="1"/>
  <c r="K16" i="1" s="1"/>
  <c r="D18" i="1"/>
  <c r="J18" i="1" s="1"/>
  <c r="F18" i="1"/>
  <c r="K18" i="1" s="1"/>
  <c r="D19" i="1"/>
  <c r="J19" i="1" s="1"/>
  <c r="F19" i="1"/>
  <c r="K19" i="1" s="1"/>
  <c r="D20" i="1"/>
  <c r="F20" i="1"/>
  <c r="K20" i="1" s="1"/>
  <c r="L20" i="1" s="1"/>
  <c r="D21" i="1"/>
  <c r="F21" i="1"/>
  <c r="D22" i="1"/>
  <c r="F22" i="1"/>
  <c r="K22" i="1" s="1"/>
  <c r="L22" i="1" s="1"/>
  <c r="D23" i="1"/>
  <c r="F23" i="1"/>
  <c r="D27" i="1"/>
  <c r="F27" i="1"/>
  <c r="K27" i="1" s="1"/>
  <c r="L27" i="1" s="1"/>
  <c r="F32" i="1"/>
  <c r="D33" i="1"/>
  <c r="J33" i="1" s="1"/>
  <c r="F33" i="1"/>
  <c r="K33" i="1" s="1"/>
  <c r="D34" i="1"/>
  <c r="J34" i="1" s="1"/>
  <c r="L34" i="1" s="1"/>
  <c r="D38" i="1"/>
  <c r="F38" i="1"/>
  <c r="K38" i="1" s="1"/>
  <c r="L38" i="1" s="1"/>
  <c r="D39" i="1"/>
  <c r="F39" i="1"/>
  <c r="K39" i="1" s="1"/>
  <c r="L39" i="1" s="1"/>
  <c r="F43" i="1"/>
  <c r="K43" i="1" s="1"/>
  <c r="D44" i="1"/>
  <c r="J44" i="1" s="1"/>
  <c r="L44" i="1" s="1"/>
  <c r="F44" i="1"/>
  <c r="D49" i="1"/>
  <c r="J49" i="1" s="1"/>
  <c r="F49" i="1"/>
  <c r="K49" i="1" s="1"/>
  <c r="D50" i="1"/>
  <c r="J50" i="1" s="1"/>
  <c r="L50" i="1" s="1"/>
  <c r="F50" i="1"/>
  <c r="D51" i="1"/>
  <c r="J51" i="1" s="1"/>
  <c r="F51" i="1"/>
  <c r="K51" i="1" s="1"/>
  <c r="D52" i="1"/>
  <c r="J52" i="1" s="1"/>
  <c r="F52" i="1"/>
  <c r="K52" i="1" s="1"/>
  <c r="F53" i="1"/>
  <c r="D55" i="1"/>
  <c r="J55" i="1" s="1"/>
  <c r="L55" i="1" s="1"/>
  <c r="F55" i="1"/>
  <c r="F56" i="1"/>
  <c r="K56" i="1" s="1"/>
  <c r="L56" i="1" s="1"/>
  <c r="L49" i="1" l="1"/>
  <c r="L33" i="1"/>
  <c r="L43" i="1"/>
  <c r="L18" i="1"/>
  <c r="L19" i="1"/>
  <c r="L52" i="1"/>
  <c r="L51" i="1"/>
  <c r="L16" i="1"/>
  <c r="G38" i="1"/>
  <c r="G22" i="1"/>
  <c r="G21" i="1"/>
  <c r="G52" i="1"/>
  <c r="G56" i="1"/>
  <c r="F15" i="1"/>
  <c r="K15" i="1" s="1"/>
  <c r="L15" i="1" s="1"/>
  <c r="F41" i="1"/>
  <c r="G41" i="1" s="1"/>
  <c r="F26" i="1"/>
  <c r="F46" i="1"/>
  <c r="F40" i="1"/>
  <c r="G40" i="1" s="1"/>
  <c r="D36" i="1"/>
  <c r="J36" i="1" s="1"/>
  <c r="L36" i="1" s="1"/>
  <c r="F61" i="1"/>
  <c r="K61" i="1" s="1"/>
  <c r="L61" i="1" s="1"/>
  <c r="D17" i="1"/>
  <c r="J17" i="1" s="1"/>
  <c r="L17" i="1" s="1"/>
  <c r="D31" i="1"/>
  <c r="J31" i="1" s="1"/>
  <c r="L31" i="1" s="1"/>
  <c r="D47" i="1"/>
  <c r="D58" i="1"/>
  <c r="G58" i="1" s="1"/>
  <c r="F35" i="1"/>
  <c r="G35" i="1" s="1"/>
  <c r="G32" i="1"/>
  <c r="D42" i="1"/>
  <c r="F57" i="1"/>
  <c r="F45" i="1"/>
  <c r="K45" i="1" s="1"/>
  <c r="L45" i="1" s="1"/>
  <c r="F25" i="1"/>
  <c r="F30" i="1"/>
  <c r="K30" i="1" s="1"/>
  <c r="L30" i="1" s="1"/>
  <c r="G19" i="1"/>
  <c r="G51" i="1"/>
  <c r="G44" i="1"/>
  <c r="G53" i="1"/>
  <c r="G49" i="1"/>
  <c r="G55" i="1"/>
  <c r="G34" i="1"/>
  <c r="G43" i="1"/>
  <c r="G18" i="1"/>
  <c r="G39" i="1"/>
  <c r="G27" i="1"/>
  <c r="G33" i="1"/>
  <c r="G16" i="1"/>
  <c r="G50" i="1"/>
  <c r="G23" i="1"/>
  <c r="G20" i="1"/>
  <c r="G42" i="1" l="1"/>
  <c r="J42" i="1"/>
  <c r="L42" i="1" s="1"/>
  <c r="G47" i="1"/>
  <c r="J47" i="1"/>
  <c r="L47" i="1" s="1"/>
  <c r="G57" i="1"/>
  <c r="K57" i="1"/>
  <c r="L57" i="1" s="1"/>
  <c r="G26" i="1"/>
  <c r="K26" i="1"/>
  <c r="L26" i="1" s="1"/>
  <c r="G46" i="1"/>
  <c r="K46" i="1"/>
  <c r="L46" i="1" s="1"/>
  <c r="G25" i="1"/>
  <c r="K25" i="1"/>
  <c r="L25" i="1" s="1"/>
  <c r="G45" i="1"/>
  <c r="G31" i="1"/>
  <c r="G61" i="1"/>
  <c r="G17" i="1"/>
  <c r="G36" i="1"/>
  <c r="G15" i="1"/>
  <c r="G30" i="1"/>
  <c r="D67" i="1"/>
  <c r="J67" i="1" s="1"/>
  <c r="F67" i="1"/>
  <c r="K67" i="1" s="1"/>
  <c r="L67" i="1" l="1"/>
  <c r="G67" i="1"/>
  <c r="F24" i="1"/>
  <c r="K24" i="1" s="1"/>
  <c r="F10" i="1"/>
  <c r="K10" i="1" s="1"/>
  <c r="F2" i="1"/>
  <c r="F4" i="1"/>
  <c r="K4" i="1" s="1"/>
  <c r="L4" i="1" s="1"/>
  <c r="F13" i="1"/>
  <c r="K13" i="1" s="1"/>
  <c r="F11" i="1"/>
  <c r="K11" i="1" s="1"/>
  <c r="F14" i="1"/>
  <c r="K14" i="1" s="1"/>
  <c r="F12" i="1"/>
  <c r="K12" i="1" s="1"/>
  <c r="F54" i="1"/>
  <c r="K54" i="1" s="1"/>
  <c r="F59" i="1"/>
  <c r="K59" i="1" s="1"/>
  <c r="F37" i="1"/>
  <c r="K37" i="1" s="1"/>
  <c r="F60" i="1"/>
  <c r="K60" i="1" s="1"/>
  <c r="F6" i="1"/>
  <c r="K6" i="1" s="1"/>
  <c r="L6" i="1" s="1"/>
  <c r="F29" i="1"/>
  <c r="K29" i="1" s="1"/>
  <c r="L29" i="1" s="1"/>
  <c r="F28" i="1"/>
  <c r="K28" i="1" s="1"/>
  <c r="F3" i="1"/>
  <c r="K3" i="1" s="1"/>
  <c r="F8" i="1"/>
  <c r="K8" i="1" s="1"/>
  <c r="L8" i="1" s="1"/>
  <c r="F48" i="1"/>
  <c r="K48" i="1" s="1"/>
  <c r="F7" i="1"/>
  <c r="K7" i="1" s="1"/>
  <c r="F9" i="1"/>
  <c r="K9" i="1" s="1"/>
  <c r="D24" i="1"/>
  <c r="J24" i="1" s="1"/>
  <c r="D10" i="1"/>
  <c r="J10" i="1" s="1"/>
  <c r="L10" i="1" s="1"/>
  <c r="D2" i="1"/>
  <c r="J2" i="1" s="1"/>
  <c r="L2" i="1" s="1"/>
  <c r="D4" i="1"/>
  <c r="D13" i="1"/>
  <c r="J13" i="1" s="1"/>
  <c r="L13" i="1" s="1"/>
  <c r="D11" i="1"/>
  <c r="J11" i="1" s="1"/>
  <c r="L11" i="1" s="1"/>
  <c r="D14" i="1"/>
  <c r="J14" i="1" s="1"/>
  <c r="L14" i="1" s="1"/>
  <c r="D12" i="1"/>
  <c r="J12" i="1" s="1"/>
  <c r="D54" i="1"/>
  <c r="J54" i="1" s="1"/>
  <c r="L54" i="1" s="1"/>
  <c r="D59" i="1"/>
  <c r="J59" i="1" s="1"/>
  <c r="D37" i="1"/>
  <c r="J37" i="1" s="1"/>
  <c r="D60" i="1"/>
  <c r="J60" i="1" s="1"/>
  <c r="D6" i="1"/>
  <c r="D29" i="1"/>
  <c r="D28" i="1"/>
  <c r="J28" i="1" s="1"/>
  <c r="D3" i="1"/>
  <c r="J3" i="1" s="1"/>
  <c r="D8" i="1"/>
  <c r="D48" i="1"/>
  <c r="J48" i="1" s="1"/>
  <c r="L48" i="1" s="1"/>
  <c r="D7" i="1"/>
  <c r="J7" i="1" s="1"/>
  <c r="L7" i="1" s="1"/>
  <c r="D9" i="1"/>
  <c r="J9" i="1" s="1"/>
  <c r="L12" i="1" l="1"/>
  <c r="L24" i="1"/>
  <c r="L28" i="1"/>
  <c r="L3" i="1"/>
  <c r="L60" i="1"/>
  <c r="L37" i="1"/>
  <c r="L59" i="1"/>
  <c r="L9" i="1"/>
  <c r="G11" i="1"/>
  <c r="G24" i="1"/>
  <c r="G3" i="1"/>
  <c r="G54" i="1"/>
  <c r="G7" i="1"/>
  <c r="G28" i="1"/>
  <c r="G12" i="1"/>
  <c r="G9" i="1"/>
  <c r="G37" i="1"/>
  <c r="G6" i="1"/>
  <c r="G8" i="1"/>
  <c r="G60" i="1"/>
  <c r="G48" i="1"/>
  <c r="G59" i="1"/>
  <c r="G13" i="1"/>
  <c r="G10" i="1"/>
  <c r="G2" i="1"/>
  <c r="G29" i="1"/>
  <c r="G4" i="1"/>
  <c r="G14" i="1"/>
  <c r="L85" i="1"/>
  <c r="K85" i="1"/>
  <c r="J85" i="1"/>
  <c r="D85" i="1"/>
  <c r="F85" i="1"/>
  <c r="B85" i="1"/>
  <c r="G85" i="1" l="1"/>
</calcChain>
</file>

<file path=xl/sharedStrings.xml><?xml version="1.0" encoding="utf-8"?>
<sst xmlns="http://schemas.openxmlformats.org/spreadsheetml/2006/main" count="261" uniqueCount="97">
  <si>
    <t>FACILITY NAME</t>
  </si>
  <si>
    <t>VOCATIONAL SERVICES RATE</t>
  </si>
  <si>
    <t>VOCATIONAL SERVICE AMOUNT</t>
  </si>
  <si>
    <t>DAY SERVICES RATE</t>
  </si>
  <si>
    <t>DAY SERVICES AMOUNT</t>
  </si>
  <si>
    <t>TOTAL LUMP SUM PAYMENT</t>
  </si>
  <si>
    <t>VOCATIONAL SERVICES MET TOTAL</t>
  </si>
  <si>
    <t>DAY SERVICES MET TOTAL</t>
  </si>
  <si>
    <t>VOCATIONAL SERVICES REQUIREMENTS MET OR NOT MET</t>
  </si>
  <si>
    <t>DAY SERVICES REQUIREMENTS MET OR NOT MET</t>
  </si>
  <si>
    <t>TOTAL AMOUNT FOR VOCATIONAL &amp; DAY SERVICES</t>
  </si>
  <si>
    <t>COVERED DAYS 1/1/24 - 3/31/24</t>
  </si>
  <si>
    <t>BILLINGS FAIRCHILD CENTER</t>
  </si>
  <si>
    <t>CENTER OF FAMILY LOVE</t>
  </si>
  <si>
    <t>HAYS HOUSE</t>
  </si>
  <si>
    <t>LAKE DRIVE CARE AND REHABILITATION CENTER</t>
  </si>
  <si>
    <t>OAKRIDGE HOME</t>
  </si>
  <si>
    <t>OKMULGEE TERRACE</t>
  </si>
  <si>
    <t>RELIANT LIVING CENTER</t>
  </si>
  <si>
    <t>501 RANCH HOUSE LODGE</t>
  </si>
  <si>
    <t>ALBERT HALL</t>
  </si>
  <si>
    <t>ALCIS PLACE</t>
  </si>
  <si>
    <t>ASPEN PLACE LIVING CENTER</t>
  </si>
  <si>
    <t>ATLANTA PLACE</t>
  </si>
  <si>
    <t>BARRY'S BUNKHOUSE</t>
  </si>
  <si>
    <t>BEVERLY PLACE</t>
  </si>
  <si>
    <t>BRITNI'S BUNGALOW</t>
  </si>
  <si>
    <t>BRYANT PLACE</t>
  </si>
  <si>
    <t>COLUMBIAN HALL</t>
  </si>
  <si>
    <t>COUNTRY LANE</t>
  </si>
  <si>
    <t>COUNTRY LANE COTTAGE #1</t>
  </si>
  <si>
    <t>COUNTRY LANE COTTAGE #2</t>
  </si>
  <si>
    <t>COUNTRY LANE COTTAGE #3</t>
  </si>
  <si>
    <t>COUNTRY LANE COTTAGE #4</t>
  </si>
  <si>
    <t>COUNTRY LANE COTTAGE #5</t>
  </si>
  <si>
    <t>COUNTRY PLACE</t>
  </si>
  <si>
    <t>CREEK PLACE</t>
  </si>
  <si>
    <t>CROSS PLACE</t>
  </si>
  <si>
    <t>CYPRESS PLACE LIVING CENTER</t>
  </si>
  <si>
    <t>EASTOK COTTAGE 1</t>
  </si>
  <si>
    <t>FAYE'S PLACE</t>
  </si>
  <si>
    <t>FREEDOM PLACE</t>
  </si>
  <si>
    <t>GUTHRIE PLACE</t>
  </si>
  <si>
    <t>HOME OF HOPE - BREWER HOUSE</t>
  </si>
  <si>
    <t>HOME OF HOPE - ELMWOOD HOUSE</t>
  </si>
  <si>
    <t>HOME OF HOPE - FOREMAN HOUSE</t>
  </si>
  <si>
    <t>HOME OF HOPE - K HOUSE</t>
  </si>
  <si>
    <t>HOME OF HOPE - OAKCREST HOUSE</t>
  </si>
  <si>
    <t>HOME OF HOPE - SCRAPER HOUSE</t>
  </si>
  <si>
    <t>HOME OF HOPE - THOMPSON HOUSE</t>
  </si>
  <si>
    <t>HOME OF HOPE - WILSON HOUSE</t>
  </si>
  <si>
    <t>LAKE PLACE</t>
  </si>
  <si>
    <t>LIBERTY PLACE</t>
  </si>
  <si>
    <t>MANSFIELD MANOR</t>
  </si>
  <si>
    <t>MAPLE PLACE LIVING CENTER</t>
  </si>
  <si>
    <t>MATTOX HALL</t>
  </si>
  <si>
    <t>MCCALL'S CHAPEL SCHOOL INC # 2</t>
  </si>
  <si>
    <t>MCCALL'S CHAPEL SCHOOL INC # 3</t>
  </si>
  <si>
    <t>MCCALL'S CHAPEL SCHOOL INC # 4</t>
  </si>
  <si>
    <t>MCCALL'S CHAPEL SCHOOL INC # 5</t>
  </si>
  <si>
    <t>MCCALL'S CHAPEL SCHOOL INC # 7</t>
  </si>
  <si>
    <t>MCCALL'S CHAPEL SCHOOL INC # 8</t>
  </si>
  <si>
    <t>MCCALL'S CHAPEL SCHOOL INC # 9</t>
  </si>
  <si>
    <t>MCCALL'S CHAPEL SCHOOL INC #10</t>
  </si>
  <si>
    <t>MCCALL'S CHAPEL SCHOOL INC #11</t>
  </si>
  <si>
    <t>MCCALL'S CHAPEL SCHOOL INC #12</t>
  </si>
  <si>
    <t>MCCALL'S CHAPEL SCHOOL INC #13</t>
  </si>
  <si>
    <t>MCCALL'S CHAPEL SCHOOL INC #14</t>
  </si>
  <si>
    <t>MCCALL'S CHAPEL SCHOOL INC #15</t>
  </si>
  <si>
    <t>MCCURDY PLACE</t>
  </si>
  <si>
    <t>NOVA CENTRE</t>
  </si>
  <si>
    <t>OAK PLACE LIVING CENTER</t>
  </si>
  <si>
    <t>ONEIDA PLACE</t>
  </si>
  <si>
    <t>PADDINGTON PLACE COTTAGE 1 UNIT A</t>
  </si>
  <si>
    <t>PADDINGTON PLACE COTTAGE 2 UNIT B</t>
  </si>
  <si>
    <t>PADDINGTON PLACE COTTAGE 3 UNIT C</t>
  </si>
  <si>
    <t>PROVIDENCE HOUSE</t>
  </si>
  <si>
    <t xml:space="preserve">REDWOOD PLACE </t>
  </si>
  <si>
    <t>RELIANT LIVING CENTER OF DEL CITY</t>
  </si>
  <si>
    <t>RIDGEVIEW PLACE</t>
  </si>
  <si>
    <t>SAINT ANDRE BESSETTE</t>
  </si>
  <si>
    <t>SALATKA HALL</t>
  </si>
  <si>
    <t>SANTA FE CHEYENNE HOUSE</t>
  </si>
  <si>
    <t>SANTA FE SIERRA HOUSE</t>
  </si>
  <si>
    <t>SANTA FE TUCSON HOUSE</t>
  </si>
  <si>
    <t>SEMINOLE PLACE</t>
  </si>
  <si>
    <t>TAFT PLACE</t>
  </si>
  <si>
    <t xml:space="preserve">THE LOOSEN CENTER </t>
  </si>
  <si>
    <t>THIRD PLACE</t>
  </si>
  <si>
    <t>UNIVERSITY PLACE</t>
  </si>
  <si>
    <t>WESTVIEW COTTAGES</t>
  </si>
  <si>
    <t>WESTVIEW COTTAGES #1</t>
  </si>
  <si>
    <t>WESTVIEW COTTAGES #2</t>
  </si>
  <si>
    <t>WESTVIEW COTTAGES #4</t>
  </si>
  <si>
    <t xml:space="preserve">WILLOW PLACE </t>
  </si>
  <si>
    <t>Met</t>
  </si>
  <si>
    <t>Not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</si>
</sst>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4" fontId="0" fillId="0" borderId="1" xfId="1" applyFont="1" applyBorder="1"/>
    <xf numFmtId="44" fontId="0" fillId="0" borderId="1" xfId="0" applyNumberFormat="1" applyBorder="1"/>
    <xf numFmtId="0" fontId="3" fillId="2" borderId="2" xfId="0" applyFont="1" applyFill="1" applyBorder="1" applyAlignment="1">
      <alignment wrapText="1"/>
    </xf>
    <xf numFmtId="44" fontId="0" fillId="0" borderId="0" xfId="1" applyFont="1"/>
    <xf numFmtId="44" fontId="0" fillId="0" borderId="0" xfId="0" applyNumberFormat="1"/>
    <xf numFmtId="44" fontId="0" fillId="0" borderId="0" xfId="1" applyFont="1" applyBorder="1"/>
    <xf numFmtId="14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3" fontId="0" fillId="0" borderId="5" xfId="0" applyNumberFormat="1" applyBorder="1"/>
    <xf numFmtId="0" fontId="0" fillId="0" borderId="7" xfId="0" applyBorder="1"/>
    <xf numFmtId="44" fontId="0" fillId="0" borderId="7" xfId="0" applyNumberFormat="1" applyBorder="1"/>
    <xf numFmtId="44" fontId="0" fillId="0" borderId="6" xfId="1" applyFont="1" applyBorder="1"/>
    <xf numFmtId="44" fontId="0" fillId="0" borderId="6" xfId="0" applyNumberFormat="1" applyBorder="1"/>
    <xf numFmtId="14" fontId="0" fillId="0" borderId="6" xfId="0" applyNumberFormat="1" applyBorder="1" applyAlignment="1">
      <alignment horizontal="center"/>
    </xf>
    <xf numFmtId="44" fontId="0" fillId="0" borderId="7" xfId="1" applyFont="1" applyBorder="1"/>
    <xf numFmtId="3" fontId="2" fillId="0" borderId="8" xfId="0" applyNumberFormat="1" applyFont="1" applyBorder="1" applyAlignment="1">
      <alignment horizontal="right" vertical="center"/>
    </xf>
    <xf numFmtId="44" fontId="4" fillId="0" borderId="7" xfId="1" applyFont="1" applyFill="1" applyBorder="1"/>
    <xf numFmtId="44" fontId="3" fillId="2" borderId="4" xfId="1" applyFont="1" applyFill="1" applyBorder="1" applyAlignment="1">
      <alignment wrapText="1"/>
    </xf>
    <xf numFmtId="44" fontId="3" fillId="2" borderId="2" xfId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818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AB317-3B16-4506-9B7A-2BC8D140F0DF}">
  <dimension ref="A1:L86"/>
  <sheetViews>
    <sheetView tabSelected="1" workbookViewId="0">
      <pane ySplit="1" topLeftCell="A2" activePane="bottomLeft" state="frozen"/>
      <selection pane="bottomLeft" activeCell="F8" sqref="F8"/>
    </sheetView>
  </sheetViews>
  <sheetFormatPr defaultRowHeight="14.4" x14ac:dyDescent="0.3"/>
  <cols>
    <col min="1" max="1" width="46.109375" bestFit="1" customWidth="1"/>
    <col min="2" max="2" width="16.6640625" customWidth="1"/>
    <col min="3" max="4" width="13.44140625" customWidth="1"/>
    <col min="5" max="5" width="9.5546875" customWidth="1"/>
    <col min="6" max="6" width="12.109375" bestFit="1" customWidth="1"/>
    <col min="7" max="7" width="16.44140625" bestFit="1" customWidth="1"/>
    <col min="8" max="9" width="19.88671875" bestFit="1" customWidth="1"/>
    <col min="10" max="10" width="16" style="6" customWidth="1"/>
    <col min="11" max="11" width="15.5546875" style="6" customWidth="1"/>
    <col min="12" max="12" width="14.109375" style="6" bestFit="1" customWidth="1"/>
  </cols>
  <sheetData>
    <row r="1" spans="1:12" ht="62.4" x14ac:dyDescent="0.3">
      <c r="A1" s="1" t="s">
        <v>0</v>
      </c>
      <c r="B1" s="2" t="s">
        <v>11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10</v>
      </c>
      <c r="H1" s="5" t="s">
        <v>8</v>
      </c>
      <c r="I1" s="5" t="s">
        <v>9</v>
      </c>
      <c r="J1" s="21" t="s">
        <v>6</v>
      </c>
      <c r="K1" s="21" t="s">
        <v>7</v>
      </c>
      <c r="L1" s="22" t="s">
        <v>5</v>
      </c>
    </row>
    <row r="2" spans="1:12" x14ac:dyDescent="0.3">
      <c r="A2" s="10" t="s">
        <v>19</v>
      </c>
      <c r="B2" s="11">
        <v>1456</v>
      </c>
      <c r="C2" s="3">
        <v>10.46</v>
      </c>
      <c r="D2" s="4">
        <f>B2*C2</f>
        <v>15229.760000000002</v>
      </c>
      <c r="E2" s="3">
        <v>4.49</v>
      </c>
      <c r="F2" s="4">
        <f>B2*E2</f>
        <v>6537.4400000000005</v>
      </c>
      <c r="G2" s="4">
        <f>D2+F2</f>
        <v>21767.200000000004</v>
      </c>
      <c r="H2" s="9" t="s">
        <v>95</v>
      </c>
      <c r="I2" s="9" t="s">
        <v>96</v>
      </c>
      <c r="J2" s="3">
        <f>IF(H2="MET",D2,0)</f>
        <v>15229.760000000002</v>
      </c>
      <c r="K2" s="3">
        <f>IF(I2="MET",F2,0)</f>
        <v>0</v>
      </c>
      <c r="L2" s="3">
        <f>J2+K2</f>
        <v>15229.760000000002</v>
      </c>
    </row>
    <row r="3" spans="1:12" x14ac:dyDescent="0.3">
      <c r="A3" s="10" t="s">
        <v>20</v>
      </c>
      <c r="B3" s="11">
        <v>1398</v>
      </c>
      <c r="C3" s="3">
        <v>10.46</v>
      </c>
      <c r="D3" s="4">
        <f>B3*C3</f>
        <v>14623.080000000002</v>
      </c>
      <c r="E3" s="3">
        <v>4.49</v>
      </c>
      <c r="F3" s="4">
        <f>B3*E3</f>
        <v>6277.02</v>
      </c>
      <c r="G3" s="4">
        <f>D3+F3</f>
        <v>20900.100000000002</v>
      </c>
      <c r="H3" s="9" t="s">
        <v>95</v>
      </c>
      <c r="I3" s="9" t="s">
        <v>95</v>
      </c>
      <c r="J3" s="3">
        <f>IF(H3="MET",D3,0)</f>
        <v>14623.080000000002</v>
      </c>
      <c r="K3" s="3">
        <f>IF(I3="MET",F3,0)</f>
        <v>6277.02</v>
      </c>
      <c r="L3" s="3">
        <f>J3+K3</f>
        <v>20900.100000000002</v>
      </c>
    </row>
    <row r="4" spans="1:12" x14ac:dyDescent="0.3">
      <c r="A4" s="10" t="s">
        <v>21</v>
      </c>
      <c r="B4" s="11">
        <v>728</v>
      </c>
      <c r="C4" s="3">
        <v>10.46</v>
      </c>
      <c r="D4" s="4">
        <f>B4*C4</f>
        <v>7614.880000000001</v>
      </c>
      <c r="E4" s="3">
        <v>4.49</v>
      </c>
      <c r="F4" s="4">
        <f>B4*E4</f>
        <v>3268.7200000000003</v>
      </c>
      <c r="G4" s="4">
        <f>D4+F4</f>
        <v>10883.600000000002</v>
      </c>
      <c r="H4" s="9" t="s">
        <v>96</v>
      </c>
      <c r="I4" s="9" t="s">
        <v>95</v>
      </c>
      <c r="J4" s="3">
        <f>IF(H4="MET",D4,0)</f>
        <v>0</v>
      </c>
      <c r="K4" s="3">
        <f>IF(I4="MET",F4,0)</f>
        <v>3268.7200000000003</v>
      </c>
      <c r="L4" s="3">
        <f>J4+K4</f>
        <v>3268.7200000000003</v>
      </c>
    </row>
    <row r="5" spans="1:12" x14ac:dyDescent="0.3">
      <c r="A5" s="10" t="s">
        <v>22</v>
      </c>
      <c r="B5" s="11">
        <v>1064</v>
      </c>
      <c r="C5" s="3">
        <v>10.46</v>
      </c>
      <c r="D5" s="4">
        <f>B5*C5</f>
        <v>11129.44</v>
      </c>
      <c r="E5" s="3">
        <v>4.49</v>
      </c>
      <c r="F5" s="4">
        <f>B5*E5</f>
        <v>4777.3600000000006</v>
      </c>
      <c r="G5" s="4">
        <f>D5+F5</f>
        <v>15906.800000000001</v>
      </c>
      <c r="H5" s="9" t="s">
        <v>96</v>
      </c>
      <c r="I5" s="9" t="s">
        <v>96</v>
      </c>
      <c r="J5" s="3">
        <f>IF(H5="MET",D5,0)</f>
        <v>0</v>
      </c>
      <c r="K5" s="3">
        <f>IF(I5="MET",F5,0)</f>
        <v>0</v>
      </c>
      <c r="L5" s="3">
        <f>J5+K5</f>
        <v>0</v>
      </c>
    </row>
    <row r="6" spans="1:12" x14ac:dyDescent="0.3">
      <c r="A6" s="10" t="s">
        <v>23</v>
      </c>
      <c r="B6" s="11">
        <v>545</v>
      </c>
      <c r="C6" s="3">
        <v>10.46</v>
      </c>
      <c r="D6" s="4">
        <f>B6*C6</f>
        <v>5700.7000000000007</v>
      </c>
      <c r="E6" s="3">
        <v>4.49</v>
      </c>
      <c r="F6" s="4">
        <f>B6*E6</f>
        <v>2447.0500000000002</v>
      </c>
      <c r="G6" s="4">
        <f>D6+F6</f>
        <v>8147.7500000000009</v>
      </c>
      <c r="H6" s="9" t="s">
        <v>96</v>
      </c>
      <c r="I6" s="9" t="s">
        <v>95</v>
      </c>
      <c r="J6" s="3">
        <f>IF(H6="MET",D6,0)</f>
        <v>0</v>
      </c>
      <c r="K6" s="3">
        <f>IF(I6="MET",F6,0)</f>
        <v>2447.0500000000002</v>
      </c>
      <c r="L6" s="3">
        <f>J6+K6</f>
        <v>2447.0500000000002</v>
      </c>
    </row>
    <row r="7" spans="1:12" x14ac:dyDescent="0.3">
      <c r="A7" s="10" t="s">
        <v>24</v>
      </c>
      <c r="B7" s="11">
        <v>1185</v>
      </c>
      <c r="C7" s="3">
        <v>10.46</v>
      </c>
      <c r="D7" s="4">
        <f>B7*C7</f>
        <v>12395.1</v>
      </c>
      <c r="E7" s="3">
        <v>4.49</v>
      </c>
      <c r="F7" s="4">
        <f>B7*E7</f>
        <v>5320.6500000000005</v>
      </c>
      <c r="G7" s="4">
        <f>D7+F7</f>
        <v>17715.75</v>
      </c>
      <c r="H7" s="9" t="s">
        <v>95</v>
      </c>
      <c r="I7" s="9" t="s">
        <v>95</v>
      </c>
      <c r="J7" s="3">
        <f>IF(H7="MET",D7,0)</f>
        <v>12395.1</v>
      </c>
      <c r="K7" s="3">
        <f>IF(I7="MET",F7,0)</f>
        <v>5320.6500000000005</v>
      </c>
      <c r="L7" s="3">
        <f>J7+K7</f>
        <v>17715.75</v>
      </c>
    </row>
    <row r="8" spans="1:12" x14ac:dyDescent="0.3">
      <c r="A8" s="10" t="s">
        <v>25</v>
      </c>
      <c r="B8" s="11">
        <v>728</v>
      </c>
      <c r="C8" s="3">
        <v>10.46</v>
      </c>
      <c r="D8" s="4">
        <f>B8*C8</f>
        <v>7614.880000000001</v>
      </c>
      <c r="E8" s="3">
        <v>4.49</v>
      </c>
      <c r="F8" s="4">
        <f>B8*E8</f>
        <v>3268.7200000000003</v>
      </c>
      <c r="G8" s="4">
        <f>D8+F8</f>
        <v>10883.600000000002</v>
      </c>
      <c r="H8" s="9" t="s">
        <v>96</v>
      </c>
      <c r="I8" s="9" t="s">
        <v>95</v>
      </c>
      <c r="J8" s="3">
        <f>IF(H8="MET",D8,0)</f>
        <v>0</v>
      </c>
      <c r="K8" s="3">
        <f>IF(I8="MET",F8,0)</f>
        <v>3268.7200000000003</v>
      </c>
      <c r="L8" s="3">
        <f>J8+K8</f>
        <v>3268.7200000000003</v>
      </c>
    </row>
    <row r="9" spans="1:12" x14ac:dyDescent="0.3">
      <c r="A9" s="10" t="s">
        <v>12</v>
      </c>
      <c r="B9" s="11">
        <v>11925</v>
      </c>
      <c r="C9" s="3">
        <v>10.46</v>
      </c>
      <c r="D9" s="4">
        <f>B9*C9</f>
        <v>124735.50000000001</v>
      </c>
      <c r="E9" s="3">
        <v>4.49</v>
      </c>
      <c r="F9" s="4">
        <f>B9*E9</f>
        <v>53543.25</v>
      </c>
      <c r="G9" s="4">
        <f>D9+F9</f>
        <v>178278.75</v>
      </c>
      <c r="H9" s="9" t="s">
        <v>95</v>
      </c>
      <c r="I9" s="9" t="s">
        <v>95</v>
      </c>
      <c r="J9" s="3">
        <f>IF(H9="MET",D9,0)</f>
        <v>124735.50000000001</v>
      </c>
      <c r="K9" s="3">
        <f>IF(I9="MET",F9,0)</f>
        <v>53543.25</v>
      </c>
      <c r="L9" s="3">
        <f>J9+K9</f>
        <v>178278.75</v>
      </c>
    </row>
    <row r="10" spans="1:12" x14ac:dyDescent="0.3">
      <c r="A10" s="10" t="s">
        <v>26</v>
      </c>
      <c r="B10" s="11">
        <v>1282</v>
      </c>
      <c r="C10" s="3">
        <v>10.46</v>
      </c>
      <c r="D10" s="4">
        <f>B10*C10</f>
        <v>13409.720000000001</v>
      </c>
      <c r="E10" s="3">
        <v>4.49</v>
      </c>
      <c r="F10" s="4">
        <f>B10*E10</f>
        <v>5756.18</v>
      </c>
      <c r="G10" s="4">
        <f>D10+F10</f>
        <v>19165.900000000001</v>
      </c>
      <c r="H10" s="9" t="s">
        <v>95</v>
      </c>
      <c r="I10" s="9" t="s">
        <v>95</v>
      </c>
      <c r="J10" s="3">
        <f>IF(H10="MET",D10,0)</f>
        <v>13409.720000000001</v>
      </c>
      <c r="K10" s="3">
        <f>IF(I10="MET",F10,0)</f>
        <v>5756.18</v>
      </c>
      <c r="L10" s="3">
        <f>J10+K10</f>
        <v>19165.900000000001</v>
      </c>
    </row>
    <row r="11" spans="1:12" x14ac:dyDescent="0.3">
      <c r="A11" s="10" t="s">
        <v>27</v>
      </c>
      <c r="B11" s="11">
        <v>1156</v>
      </c>
      <c r="C11" s="3">
        <v>10.46</v>
      </c>
      <c r="D11" s="4">
        <f>B11*C11</f>
        <v>12091.76</v>
      </c>
      <c r="E11" s="3">
        <v>4.49</v>
      </c>
      <c r="F11" s="4">
        <f>B11*E11</f>
        <v>5190.4400000000005</v>
      </c>
      <c r="G11" s="4">
        <f>D11+F11</f>
        <v>17282.2</v>
      </c>
      <c r="H11" s="9" t="s">
        <v>95</v>
      </c>
      <c r="I11" s="9" t="s">
        <v>95</v>
      </c>
      <c r="J11" s="3">
        <f>IF(H11="MET",D11,0)</f>
        <v>12091.76</v>
      </c>
      <c r="K11" s="3">
        <f>IF(I11="MET",F11,0)</f>
        <v>5190.4400000000005</v>
      </c>
      <c r="L11" s="3">
        <f>J11+K11</f>
        <v>17282.2</v>
      </c>
    </row>
    <row r="12" spans="1:12" x14ac:dyDescent="0.3">
      <c r="A12" s="10" t="s">
        <v>13</v>
      </c>
      <c r="B12" s="11">
        <v>1948</v>
      </c>
      <c r="C12" s="3">
        <v>10.46</v>
      </c>
      <c r="D12" s="4">
        <f>B12*C12</f>
        <v>20376.080000000002</v>
      </c>
      <c r="E12" s="3">
        <v>4.49</v>
      </c>
      <c r="F12" s="4">
        <f>B12*E12</f>
        <v>8746.52</v>
      </c>
      <c r="G12" s="4">
        <f>D12+F12</f>
        <v>29122.600000000002</v>
      </c>
      <c r="H12" s="9" t="s">
        <v>95</v>
      </c>
      <c r="I12" s="9" t="s">
        <v>95</v>
      </c>
      <c r="J12" s="3">
        <f>IF(H12="MET",D12,0)</f>
        <v>20376.080000000002</v>
      </c>
      <c r="K12" s="3">
        <f>IF(I12="MET",F12,0)</f>
        <v>8746.52</v>
      </c>
      <c r="L12" s="3">
        <f>J12+K12</f>
        <v>29122.600000000002</v>
      </c>
    </row>
    <row r="13" spans="1:12" x14ac:dyDescent="0.3">
      <c r="A13" s="10" t="s">
        <v>28</v>
      </c>
      <c r="B13" s="11">
        <v>1174</v>
      </c>
      <c r="C13" s="3">
        <v>10.46</v>
      </c>
      <c r="D13" s="4">
        <f>B13*C13</f>
        <v>12280.04</v>
      </c>
      <c r="E13" s="3">
        <v>4.49</v>
      </c>
      <c r="F13" s="4">
        <f>B13*E13</f>
        <v>5271.26</v>
      </c>
      <c r="G13" s="4">
        <f>D13+F13</f>
        <v>17551.300000000003</v>
      </c>
      <c r="H13" s="9" t="s">
        <v>95</v>
      </c>
      <c r="I13" s="9" t="s">
        <v>95</v>
      </c>
      <c r="J13" s="3">
        <f>IF(H13="MET",D13,0)</f>
        <v>12280.04</v>
      </c>
      <c r="K13" s="3">
        <f>IF(I13="MET",F13,0)</f>
        <v>5271.26</v>
      </c>
      <c r="L13" s="3">
        <f>J13+K13</f>
        <v>17551.300000000003</v>
      </c>
    </row>
    <row r="14" spans="1:12" x14ac:dyDescent="0.3">
      <c r="A14" s="10" t="s">
        <v>29</v>
      </c>
      <c r="B14" s="11">
        <v>1434</v>
      </c>
      <c r="C14" s="3">
        <v>10.46</v>
      </c>
      <c r="D14" s="4">
        <f>B14*C14</f>
        <v>14999.640000000001</v>
      </c>
      <c r="E14" s="3">
        <v>4.49</v>
      </c>
      <c r="F14" s="4">
        <f>B14*E14</f>
        <v>6438.66</v>
      </c>
      <c r="G14" s="4">
        <f>D14+F14</f>
        <v>21438.300000000003</v>
      </c>
      <c r="H14" s="9" t="s">
        <v>95</v>
      </c>
      <c r="I14" s="9" t="s">
        <v>95</v>
      </c>
      <c r="J14" s="3">
        <f>IF(H14="MET",D14,0)</f>
        <v>14999.640000000001</v>
      </c>
      <c r="K14" s="3">
        <f>IF(I14="MET",F14,0)</f>
        <v>6438.66</v>
      </c>
      <c r="L14" s="3">
        <f>J14+K14</f>
        <v>21438.300000000003</v>
      </c>
    </row>
    <row r="15" spans="1:12" x14ac:dyDescent="0.3">
      <c r="A15" s="10" t="s">
        <v>30</v>
      </c>
      <c r="B15" s="11">
        <v>717</v>
      </c>
      <c r="C15" s="3">
        <v>10.46</v>
      </c>
      <c r="D15" s="4">
        <f>B15*C15</f>
        <v>7499.8200000000006</v>
      </c>
      <c r="E15" s="3">
        <v>4.49</v>
      </c>
      <c r="F15" s="4">
        <f>B15*E15</f>
        <v>3219.33</v>
      </c>
      <c r="G15" s="4">
        <f>D15+F15</f>
        <v>10719.150000000001</v>
      </c>
      <c r="H15" s="9" t="s">
        <v>95</v>
      </c>
      <c r="I15" s="9" t="s">
        <v>95</v>
      </c>
      <c r="J15" s="3">
        <f>IF(H15="MET",D15,0)</f>
        <v>7499.8200000000006</v>
      </c>
      <c r="K15" s="3">
        <f>IF(I15="MET",F15,0)</f>
        <v>3219.33</v>
      </c>
      <c r="L15" s="3">
        <f>J15+K15</f>
        <v>10719.150000000001</v>
      </c>
    </row>
    <row r="16" spans="1:12" x14ac:dyDescent="0.3">
      <c r="A16" s="10" t="s">
        <v>31</v>
      </c>
      <c r="B16" s="11">
        <v>728</v>
      </c>
      <c r="C16" s="3">
        <v>10.46</v>
      </c>
      <c r="D16" s="4">
        <f>B16*C16</f>
        <v>7614.880000000001</v>
      </c>
      <c r="E16" s="3">
        <v>4.49</v>
      </c>
      <c r="F16" s="4">
        <f>B16*E16</f>
        <v>3268.7200000000003</v>
      </c>
      <c r="G16" s="4">
        <f>D16+F16</f>
        <v>10883.600000000002</v>
      </c>
      <c r="H16" s="9" t="s">
        <v>95</v>
      </c>
      <c r="I16" s="9" t="s">
        <v>95</v>
      </c>
      <c r="J16" s="3">
        <f>IF(H16="MET",D16,0)</f>
        <v>7614.880000000001</v>
      </c>
      <c r="K16" s="3">
        <f>IF(I16="MET",F16,0)</f>
        <v>3268.7200000000003</v>
      </c>
      <c r="L16" s="3">
        <f>J16+K16</f>
        <v>10883.600000000002</v>
      </c>
    </row>
    <row r="17" spans="1:12" x14ac:dyDescent="0.3">
      <c r="A17" s="10" t="s">
        <v>32</v>
      </c>
      <c r="B17" s="11">
        <v>721</v>
      </c>
      <c r="C17" s="3">
        <v>10.46</v>
      </c>
      <c r="D17" s="4">
        <f>B17*C17</f>
        <v>7541.6600000000008</v>
      </c>
      <c r="E17" s="3">
        <v>4.49</v>
      </c>
      <c r="F17" s="4">
        <f>B17*E17</f>
        <v>3237.29</v>
      </c>
      <c r="G17" s="4">
        <f>D17+F17</f>
        <v>10778.95</v>
      </c>
      <c r="H17" s="9" t="s">
        <v>95</v>
      </c>
      <c r="I17" s="9" t="s">
        <v>95</v>
      </c>
      <c r="J17" s="3">
        <f>IF(H17="MET",D17,0)</f>
        <v>7541.6600000000008</v>
      </c>
      <c r="K17" s="3">
        <f>IF(I17="MET",F17,0)</f>
        <v>3237.29</v>
      </c>
      <c r="L17" s="3">
        <f>J17+K17</f>
        <v>10778.95</v>
      </c>
    </row>
    <row r="18" spans="1:12" x14ac:dyDescent="0.3">
      <c r="A18" s="10" t="s">
        <v>33</v>
      </c>
      <c r="B18" s="11">
        <v>710</v>
      </c>
      <c r="C18" s="3">
        <v>10.46</v>
      </c>
      <c r="D18" s="4">
        <f>B18*C18</f>
        <v>7426.6</v>
      </c>
      <c r="E18" s="3">
        <v>4.49</v>
      </c>
      <c r="F18" s="4">
        <f>B18*E18</f>
        <v>3187.9</v>
      </c>
      <c r="G18" s="4">
        <f>D18+F18</f>
        <v>10614.5</v>
      </c>
      <c r="H18" s="9" t="s">
        <v>95</v>
      </c>
      <c r="I18" s="9" t="s">
        <v>95</v>
      </c>
      <c r="J18" s="3">
        <f>IF(H18="MET",D18,0)</f>
        <v>7426.6</v>
      </c>
      <c r="K18" s="3">
        <f>IF(I18="MET",F18,0)</f>
        <v>3187.9</v>
      </c>
      <c r="L18" s="3">
        <f>J18+K18</f>
        <v>10614.5</v>
      </c>
    </row>
    <row r="19" spans="1:12" x14ac:dyDescent="0.3">
      <c r="A19" s="10" t="s">
        <v>34</v>
      </c>
      <c r="B19" s="11">
        <v>1337</v>
      </c>
      <c r="C19" s="3">
        <v>10.46</v>
      </c>
      <c r="D19" s="4">
        <f>B19*C19</f>
        <v>13985.02</v>
      </c>
      <c r="E19" s="3">
        <v>4.49</v>
      </c>
      <c r="F19" s="4">
        <f>B19*E19</f>
        <v>6003.13</v>
      </c>
      <c r="G19" s="4">
        <f>D19+F19</f>
        <v>19988.150000000001</v>
      </c>
      <c r="H19" s="9" t="s">
        <v>95</v>
      </c>
      <c r="I19" s="9" t="s">
        <v>95</v>
      </c>
      <c r="J19" s="3">
        <f>IF(H19="MET",D19,0)</f>
        <v>13985.02</v>
      </c>
      <c r="K19" s="3">
        <f>IF(I19="MET",F19,0)</f>
        <v>6003.13</v>
      </c>
      <c r="L19" s="3">
        <f>J19+K19</f>
        <v>19988.150000000001</v>
      </c>
    </row>
    <row r="20" spans="1:12" x14ac:dyDescent="0.3">
      <c r="A20" s="10" t="s">
        <v>35</v>
      </c>
      <c r="B20" s="11">
        <v>728</v>
      </c>
      <c r="C20" s="3">
        <v>10.46</v>
      </c>
      <c r="D20" s="4">
        <f>B20*C20</f>
        <v>7614.880000000001</v>
      </c>
      <c r="E20" s="3">
        <v>4.49</v>
      </c>
      <c r="F20" s="4">
        <f>B20*E20</f>
        <v>3268.7200000000003</v>
      </c>
      <c r="G20" s="4">
        <f>D20+F20</f>
        <v>10883.600000000002</v>
      </c>
      <c r="H20" s="9" t="s">
        <v>96</v>
      </c>
      <c r="I20" s="9" t="s">
        <v>95</v>
      </c>
      <c r="J20" s="3">
        <f>IF(H20="MET",D20,0)</f>
        <v>0</v>
      </c>
      <c r="K20" s="3">
        <f>IF(I20="MET",F20,0)</f>
        <v>3268.7200000000003</v>
      </c>
      <c r="L20" s="3">
        <f>J20+K20</f>
        <v>3268.7200000000003</v>
      </c>
    </row>
    <row r="21" spans="1:12" x14ac:dyDescent="0.3">
      <c r="A21" s="10" t="s">
        <v>36</v>
      </c>
      <c r="B21" s="11">
        <v>447</v>
      </c>
      <c r="C21" s="3">
        <v>10.46</v>
      </c>
      <c r="D21" s="4">
        <f>B21*C21</f>
        <v>4675.6200000000008</v>
      </c>
      <c r="E21" s="3">
        <v>4.49</v>
      </c>
      <c r="F21" s="4">
        <f>B21*E21</f>
        <v>2007.0300000000002</v>
      </c>
      <c r="G21" s="4">
        <f>D21+F21</f>
        <v>6682.6500000000015</v>
      </c>
      <c r="H21" s="9" t="s">
        <v>96</v>
      </c>
      <c r="I21" s="9" t="s">
        <v>96</v>
      </c>
      <c r="J21" s="3">
        <f>IF(H21="MET",D21,0)</f>
        <v>0</v>
      </c>
      <c r="K21" s="3">
        <f>IF(I21="MET",F21,0)</f>
        <v>0</v>
      </c>
      <c r="L21" s="3">
        <f>J21+K21</f>
        <v>0</v>
      </c>
    </row>
    <row r="22" spans="1:12" x14ac:dyDescent="0.3">
      <c r="A22" s="10" t="s">
        <v>37</v>
      </c>
      <c r="B22" s="11">
        <v>547</v>
      </c>
      <c r="C22" s="3">
        <v>10.46</v>
      </c>
      <c r="D22" s="4">
        <f>B22*C22</f>
        <v>5721.6200000000008</v>
      </c>
      <c r="E22" s="3">
        <v>4.49</v>
      </c>
      <c r="F22" s="4">
        <f>B22*E22</f>
        <v>2456.0300000000002</v>
      </c>
      <c r="G22" s="4">
        <f>D22+F22</f>
        <v>8177.6500000000015</v>
      </c>
      <c r="H22" s="9" t="s">
        <v>96</v>
      </c>
      <c r="I22" s="9" t="s">
        <v>95</v>
      </c>
      <c r="J22" s="3">
        <f>IF(H22="MET",D22,0)</f>
        <v>0</v>
      </c>
      <c r="K22" s="3">
        <f>IF(I22="MET",F22,0)</f>
        <v>2456.0300000000002</v>
      </c>
      <c r="L22" s="3">
        <f>J22+K22</f>
        <v>2456.0300000000002</v>
      </c>
    </row>
    <row r="23" spans="1:12" x14ac:dyDescent="0.3">
      <c r="A23" s="10" t="s">
        <v>38</v>
      </c>
      <c r="B23" s="11">
        <v>960</v>
      </c>
      <c r="C23" s="3">
        <v>10.46</v>
      </c>
      <c r="D23" s="4">
        <f>B23*C23</f>
        <v>10041.6</v>
      </c>
      <c r="E23" s="3">
        <v>4.49</v>
      </c>
      <c r="F23" s="4">
        <f>B23*E23</f>
        <v>4310.4000000000005</v>
      </c>
      <c r="G23" s="4">
        <f>D23+F23</f>
        <v>14352</v>
      </c>
      <c r="H23" s="9" t="s">
        <v>96</v>
      </c>
      <c r="I23" s="9" t="s">
        <v>96</v>
      </c>
      <c r="J23" s="3">
        <f>IF(H23="MET",D23,0)</f>
        <v>0</v>
      </c>
      <c r="K23" s="3">
        <f>IF(I23="MET",F23,0)</f>
        <v>0</v>
      </c>
      <c r="L23" s="3">
        <f>J23+K23</f>
        <v>0</v>
      </c>
    </row>
    <row r="24" spans="1:12" x14ac:dyDescent="0.3">
      <c r="A24" s="10" t="s">
        <v>39</v>
      </c>
      <c r="B24" s="11">
        <v>1252</v>
      </c>
      <c r="C24" s="3">
        <v>10.46</v>
      </c>
      <c r="D24" s="4">
        <f>B24*C24</f>
        <v>13095.920000000002</v>
      </c>
      <c r="E24" s="3">
        <v>4.49</v>
      </c>
      <c r="F24" s="4">
        <f>B24*E24</f>
        <v>5621.4800000000005</v>
      </c>
      <c r="G24" s="4">
        <f>D24+F24</f>
        <v>18717.400000000001</v>
      </c>
      <c r="H24" s="9" t="s">
        <v>95</v>
      </c>
      <c r="I24" s="9" t="s">
        <v>95</v>
      </c>
      <c r="J24" s="3">
        <f>IF(H24="MET",D24,0)</f>
        <v>13095.920000000002</v>
      </c>
      <c r="K24" s="3">
        <f>IF(I24="MET",F24,0)</f>
        <v>5621.4800000000005</v>
      </c>
      <c r="L24" s="3">
        <f>J24+K24</f>
        <v>18717.400000000001</v>
      </c>
    </row>
    <row r="25" spans="1:12" x14ac:dyDescent="0.3">
      <c r="A25" s="10" t="s">
        <v>40</v>
      </c>
      <c r="B25" s="11">
        <v>1456</v>
      </c>
      <c r="C25" s="3">
        <v>10.46</v>
      </c>
      <c r="D25" s="4">
        <f>B25*C25</f>
        <v>15229.760000000002</v>
      </c>
      <c r="E25" s="3">
        <v>4.49</v>
      </c>
      <c r="F25" s="4">
        <f>B25*E25</f>
        <v>6537.4400000000005</v>
      </c>
      <c r="G25" s="4">
        <f>D25+F25</f>
        <v>21767.200000000004</v>
      </c>
      <c r="H25" s="9" t="s">
        <v>95</v>
      </c>
      <c r="I25" s="9" t="s">
        <v>95</v>
      </c>
      <c r="J25" s="3">
        <f>IF(H25="MET",D25,0)</f>
        <v>15229.760000000002</v>
      </c>
      <c r="K25" s="3">
        <f>IF(I25="MET",F25,0)</f>
        <v>6537.4400000000005</v>
      </c>
      <c r="L25" s="3">
        <f>J25+K25</f>
        <v>21767.200000000004</v>
      </c>
    </row>
    <row r="26" spans="1:12" x14ac:dyDescent="0.3">
      <c r="A26" s="10" t="s">
        <v>41</v>
      </c>
      <c r="B26" s="11">
        <v>702</v>
      </c>
      <c r="C26" s="3">
        <v>10.46</v>
      </c>
      <c r="D26" s="4">
        <f>B26*C26</f>
        <v>7342.920000000001</v>
      </c>
      <c r="E26" s="3">
        <v>4.49</v>
      </c>
      <c r="F26" s="4">
        <f>B26*E26</f>
        <v>3151.98</v>
      </c>
      <c r="G26" s="4">
        <f>D26+F26</f>
        <v>10494.900000000001</v>
      </c>
      <c r="H26" s="9" t="s">
        <v>96</v>
      </c>
      <c r="I26" s="9" t="s">
        <v>95</v>
      </c>
      <c r="J26" s="3">
        <f>IF(H26="MET",D26,0)</f>
        <v>0</v>
      </c>
      <c r="K26" s="3">
        <f>IF(I26="MET",F26,0)</f>
        <v>3151.98</v>
      </c>
      <c r="L26" s="3">
        <f>J26+K26</f>
        <v>3151.98</v>
      </c>
    </row>
    <row r="27" spans="1:12" x14ac:dyDescent="0.3">
      <c r="A27" s="10" t="s">
        <v>42</v>
      </c>
      <c r="B27" s="11">
        <v>536</v>
      </c>
      <c r="C27" s="3">
        <v>10.46</v>
      </c>
      <c r="D27" s="4">
        <f>B27*C27</f>
        <v>5606.56</v>
      </c>
      <c r="E27" s="3">
        <v>4.49</v>
      </c>
      <c r="F27" s="4">
        <f>B27*E27</f>
        <v>2406.6400000000003</v>
      </c>
      <c r="G27" s="4">
        <f>D27+F27</f>
        <v>8013.2000000000007</v>
      </c>
      <c r="H27" s="9" t="s">
        <v>96</v>
      </c>
      <c r="I27" s="9" t="s">
        <v>95</v>
      </c>
      <c r="J27" s="3">
        <f>IF(H27="MET",D27,0)</f>
        <v>0</v>
      </c>
      <c r="K27" s="3">
        <f>IF(I27="MET",F27,0)</f>
        <v>2406.6400000000003</v>
      </c>
      <c r="L27" s="3">
        <f>J27+K27</f>
        <v>2406.6400000000003</v>
      </c>
    </row>
    <row r="28" spans="1:12" x14ac:dyDescent="0.3">
      <c r="A28" s="10" t="s">
        <v>14</v>
      </c>
      <c r="B28" s="11">
        <v>3632</v>
      </c>
      <c r="C28" s="3">
        <v>10.46</v>
      </c>
      <c r="D28" s="4">
        <f>B28*C28</f>
        <v>37990.720000000001</v>
      </c>
      <c r="E28" s="3">
        <v>4.49</v>
      </c>
      <c r="F28" s="4">
        <f>B28*E28</f>
        <v>16307.68</v>
      </c>
      <c r="G28" s="4">
        <f>D28+F28</f>
        <v>54298.400000000001</v>
      </c>
      <c r="H28" s="9" t="s">
        <v>95</v>
      </c>
      <c r="I28" s="9" t="s">
        <v>95</v>
      </c>
      <c r="J28" s="3">
        <f>IF(H28="MET",D28,0)</f>
        <v>37990.720000000001</v>
      </c>
      <c r="K28" s="3">
        <f>IF(I28="MET",F28,0)</f>
        <v>16307.68</v>
      </c>
      <c r="L28" s="3">
        <f>J28+K28</f>
        <v>54298.400000000001</v>
      </c>
    </row>
    <row r="29" spans="1:12" x14ac:dyDescent="0.3">
      <c r="A29" s="10" t="s">
        <v>43</v>
      </c>
      <c r="B29" s="11">
        <v>628</v>
      </c>
      <c r="C29" s="3">
        <v>10.46</v>
      </c>
      <c r="D29" s="4">
        <f>B29*C29</f>
        <v>6568.88</v>
      </c>
      <c r="E29" s="3">
        <v>4.49</v>
      </c>
      <c r="F29" s="4">
        <f>B29*E29</f>
        <v>2819.7200000000003</v>
      </c>
      <c r="G29" s="4">
        <f>D29+F29</f>
        <v>9388.6</v>
      </c>
      <c r="H29" s="9" t="s">
        <v>96</v>
      </c>
      <c r="I29" s="9" t="s">
        <v>95</v>
      </c>
      <c r="J29" s="3">
        <f>IF(H29="MET",D29,0)</f>
        <v>0</v>
      </c>
      <c r="K29" s="3">
        <f>IF(I29="MET",F29,0)</f>
        <v>2819.7200000000003</v>
      </c>
      <c r="L29" s="3">
        <f>J29+K29</f>
        <v>2819.7200000000003</v>
      </c>
    </row>
    <row r="30" spans="1:12" x14ac:dyDescent="0.3">
      <c r="A30" s="10" t="s">
        <v>44</v>
      </c>
      <c r="B30" s="11">
        <v>685</v>
      </c>
      <c r="C30" s="3">
        <v>10.46</v>
      </c>
      <c r="D30" s="4">
        <f>B30*C30</f>
        <v>7165.1</v>
      </c>
      <c r="E30" s="3">
        <v>4.49</v>
      </c>
      <c r="F30" s="4">
        <f>B30*E30</f>
        <v>3075.65</v>
      </c>
      <c r="G30" s="4">
        <f>D30+F30</f>
        <v>10240.75</v>
      </c>
      <c r="H30" s="9" t="s">
        <v>95</v>
      </c>
      <c r="I30" s="9" t="s">
        <v>95</v>
      </c>
      <c r="J30" s="3">
        <f>IF(H30="MET",D30,0)</f>
        <v>7165.1</v>
      </c>
      <c r="K30" s="3">
        <f>IF(I30="MET",F30,0)</f>
        <v>3075.65</v>
      </c>
      <c r="L30" s="3">
        <f>J30+K30</f>
        <v>10240.75</v>
      </c>
    </row>
    <row r="31" spans="1:12" x14ac:dyDescent="0.3">
      <c r="A31" s="10" t="s">
        <v>45</v>
      </c>
      <c r="B31" s="11">
        <v>625</v>
      </c>
      <c r="C31" s="3">
        <v>10.46</v>
      </c>
      <c r="D31" s="4">
        <f>B31*C31</f>
        <v>6537.5000000000009</v>
      </c>
      <c r="E31" s="3">
        <v>4.49</v>
      </c>
      <c r="F31" s="4">
        <f>B31*E31</f>
        <v>2806.25</v>
      </c>
      <c r="G31" s="4">
        <f>D31+F31</f>
        <v>9343.75</v>
      </c>
      <c r="H31" s="9" t="s">
        <v>95</v>
      </c>
      <c r="I31" s="9" t="s">
        <v>95</v>
      </c>
      <c r="J31" s="3">
        <f>IF(H31="MET",D31,0)</f>
        <v>6537.5000000000009</v>
      </c>
      <c r="K31" s="3">
        <f>IF(I31="MET",F31,0)</f>
        <v>2806.25</v>
      </c>
      <c r="L31" s="3">
        <f>J31+K31</f>
        <v>9343.75</v>
      </c>
    </row>
    <row r="32" spans="1:12" x14ac:dyDescent="0.3">
      <c r="A32" s="10" t="s">
        <v>46</v>
      </c>
      <c r="B32" s="11">
        <v>472</v>
      </c>
      <c r="C32" s="3">
        <v>10.46</v>
      </c>
      <c r="D32" s="4">
        <f>B32*C32</f>
        <v>4937.1200000000008</v>
      </c>
      <c r="E32" s="3">
        <v>4.49</v>
      </c>
      <c r="F32" s="4">
        <f>B32*E32</f>
        <v>2119.2800000000002</v>
      </c>
      <c r="G32" s="4">
        <f>D32+F32</f>
        <v>7056.4000000000015</v>
      </c>
      <c r="H32" s="9" t="s">
        <v>96</v>
      </c>
      <c r="I32" s="9" t="s">
        <v>96</v>
      </c>
      <c r="J32" s="3">
        <f>IF(H32="MET",D32,0)</f>
        <v>0</v>
      </c>
      <c r="K32" s="3">
        <f>IF(I32="MET",F32,0)</f>
        <v>0</v>
      </c>
      <c r="L32" s="3">
        <f>J32+K32</f>
        <v>0</v>
      </c>
    </row>
    <row r="33" spans="1:12" x14ac:dyDescent="0.3">
      <c r="A33" s="10" t="s">
        <v>47</v>
      </c>
      <c r="B33" s="11">
        <v>615</v>
      </c>
      <c r="C33" s="3">
        <v>10.46</v>
      </c>
      <c r="D33" s="4">
        <f>B33*C33</f>
        <v>6432.9000000000005</v>
      </c>
      <c r="E33" s="3">
        <v>4.49</v>
      </c>
      <c r="F33" s="4">
        <f>B33*E33</f>
        <v>2761.35</v>
      </c>
      <c r="G33" s="4">
        <f>D33+F33</f>
        <v>9194.25</v>
      </c>
      <c r="H33" s="9" t="s">
        <v>95</v>
      </c>
      <c r="I33" s="9" t="s">
        <v>95</v>
      </c>
      <c r="J33" s="3">
        <f>IF(H33="MET",D33,0)</f>
        <v>6432.9000000000005</v>
      </c>
      <c r="K33" s="3">
        <f>IF(I33="MET",F33,0)</f>
        <v>2761.35</v>
      </c>
      <c r="L33" s="3">
        <f>J33+K33</f>
        <v>9194.25</v>
      </c>
    </row>
    <row r="34" spans="1:12" x14ac:dyDescent="0.3">
      <c r="A34" s="10" t="s">
        <v>48</v>
      </c>
      <c r="B34" s="11">
        <v>571</v>
      </c>
      <c r="C34" s="3">
        <v>10.46</v>
      </c>
      <c r="D34" s="4">
        <f>B34*C34</f>
        <v>5972.6600000000008</v>
      </c>
      <c r="E34" s="3">
        <v>4.49</v>
      </c>
      <c r="F34" s="4">
        <f>B34*E34</f>
        <v>2563.79</v>
      </c>
      <c r="G34" s="4">
        <f>D34+F34</f>
        <v>8536.4500000000007</v>
      </c>
      <c r="H34" s="9" t="s">
        <v>95</v>
      </c>
      <c r="I34" s="9" t="s">
        <v>96</v>
      </c>
      <c r="J34" s="3">
        <f>IF(H34="MET",D34,0)</f>
        <v>5972.6600000000008</v>
      </c>
      <c r="K34" s="3">
        <f>IF(I34="MET",F34,0)</f>
        <v>0</v>
      </c>
      <c r="L34" s="3">
        <f>J34+K34</f>
        <v>5972.6600000000008</v>
      </c>
    </row>
    <row r="35" spans="1:12" x14ac:dyDescent="0.3">
      <c r="A35" s="10" t="s">
        <v>49</v>
      </c>
      <c r="B35" s="11">
        <v>684</v>
      </c>
      <c r="C35" s="3">
        <v>10.46</v>
      </c>
      <c r="D35" s="4">
        <f>B35*C35</f>
        <v>7154.64</v>
      </c>
      <c r="E35" s="3">
        <v>4.49</v>
      </c>
      <c r="F35" s="4">
        <f>B35*E35</f>
        <v>3071.1600000000003</v>
      </c>
      <c r="G35" s="4">
        <f>D35+F35</f>
        <v>10225.800000000001</v>
      </c>
      <c r="H35" s="9" t="s">
        <v>95</v>
      </c>
      <c r="I35" s="9" t="s">
        <v>96</v>
      </c>
      <c r="J35" s="3">
        <f>IF(H35="MET",D35,0)</f>
        <v>7154.64</v>
      </c>
      <c r="K35" s="3">
        <f>IF(I35="MET",F35,0)</f>
        <v>0</v>
      </c>
      <c r="L35" s="3">
        <f>J35+K35</f>
        <v>7154.64</v>
      </c>
    </row>
    <row r="36" spans="1:12" x14ac:dyDescent="0.3">
      <c r="A36" s="10" t="s">
        <v>50</v>
      </c>
      <c r="B36" s="11">
        <v>664</v>
      </c>
      <c r="C36" s="3">
        <v>10.46</v>
      </c>
      <c r="D36" s="4">
        <f>B36*C36</f>
        <v>6945.4400000000005</v>
      </c>
      <c r="E36" s="3">
        <v>4.49</v>
      </c>
      <c r="F36" s="4">
        <f>B36*E36</f>
        <v>2981.36</v>
      </c>
      <c r="G36" s="4">
        <f>D36+F36</f>
        <v>9926.8000000000011</v>
      </c>
      <c r="H36" s="9" t="s">
        <v>95</v>
      </c>
      <c r="I36" s="9" t="s">
        <v>96</v>
      </c>
      <c r="J36" s="3">
        <f>IF(H36="MET",D36,0)</f>
        <v>6945.4400000000005</v>
      </c>
      <c r="K36" s="3">
        <f>IF(I36="MET",F36,0)</f>
        <v>0</v>
      </c>
      <c r="L36" s="3">
        <f>J36+K36</f>
        <v>6945.4400000000005</v>
      </c>
    </row>
    <row r="37" spans="1:12" x14ac:dyDescent="0.3">
      <c r="A37" s="10" t="s">
        <v>15</v>
      </c>
      <c r="B37" s="11">
        <v>5126</v>
      </c>
      <c r="C37" s="3">
        <v>10.46</v>
      </c>
      <c r="D37" s="4">
        <f>B37*C37</f>
        <v>53617.960000000006</v>
      </c>
      <c r="E37" s="3">
        <v>4.49</v>
      </c>
      <c r="F37" s="4">
        <f>B37*E37</f>
        <v>23015.74</v>
      </c>
      <c r="G37" s="4">
        <f>D37+F37</f>
        <v>76633.700000000012</v>
      </c>
      <c r="H37" s="9" t="s">
        <v>95</v>
      </c>
      <c r="I37" s="9" t="s">
        <v>95</v>
      </c>
      <c r="J37" s="3">
        <f>IF(H37="MET",D37,0)</f>
        <v>53617.960000000006</v>
      </c>
      <c r="K37" s="3">
        <f>IF(I37="MET",F37,0)</f>
        <v>23015.74</v>
      </c>
      <c r="L37" s="3">
        <f>J37+K37</f>
        <v>76633.700000000012</v>
      </c>
    </row>
    <row r="38" spans="1:12" x14ac:dyDescent="0.3">
      <c r="A38" s="10" t="s">
        <v>51</v>
      </c>
      <c r="B38" s="11">
        <v>545</v>
      </c>
      <c r="C38" s="3">
        <v>10.46</v>
      </c>
      <c r="D38" s="4">
        <f>B38*C38</f>
        <v>5700.7000000000007</v>
      </c>
      <c r="E38" s="3">
        <v>4.49</v>
      </c>
      <c r="F38" s="4">
        <f>B38*E38</f>
        <v>2447.0500000000002</v>
      </c>
      <c r="G38" s="4">
        <f>D38+F38</f>
        <v>8147.7500000000009</v>
      </c>
      <c r="H38" s="9" t="s">
        <v>96</v>
      </c>
      <c r="I38" s="9" t="s">
        <v>95</v>
      </c>
      <c r="J38" s="3">
        <f>IF(H38="MET",D38,0)</f>
        <v>0</v>
      </c>
      <c r="K38" s="3">
        <f>IF(I38="MET",F38,0)</f>
        <v>2447.0500000000002</v>
      </c>
      <c r="L38" s="3">
        <f>J38+K38</f>
        <v>2447.0500000000002</v>
      </c>
    </row>
    <row r="39" spans="1:12" x14ac:dyDescent="0.3">
      <c r="A39" s="10" t="s">
        <v>52</v>
      </c>
      <c r="B39" s="11">
        <v>546</v>
      </c>
      <c r="C39" s="3">
        <v>10.46</v>
      </c>
      <c r="D39" s="4">
        <f>B39*C39</f>
        <v>5711.1600000000008</v>
      </c>
      <c r="E39" s="3">
        <v>4.49</v>
      </c>
      <c r="F39" s="4">
        <f>B39*E39</f>
        <v>2451.54</v>
      </c>
      <c r="G39" s="4">
        <f>D39+F39</f>
        <v>8162.7000000000007</v>
      </c>
      <c r="H39" s="9" t="s">
        <v>96</v>
      </c>
      <c r="I39" s="9" t="s">
        <v>95</v>
      </c>
      <c r="J39" s="3">
        <f>IF(H39="MET",D39,0)</f>
        <v>0</v>
      </c>
      <c r="K39" s="3">
        <f>IF(I39="MET",F39,0)</f>
        <v>2451.54</v>
      </c>
      <c r="L39" s="3">
        <f>J39+K39</f>
        <v>2451.54</v>
      </c>
    </row>
    <row r="40" spans="1:12" x14ac:dyDescent="0.3">
      <c r="A40" s="10" t="s">
        <v>53</v>
      </c>
      <c r="B40" s="11">
        <v>1275</v>
      </c>
      <c r="C40" s="3">
        <v>10.46</v>
      </c>
      <c r="D40" s="4">
        <f>B40*C40</f>
        <v>13336.500000000002</v>
      </c>
      <c r="E40" s="3">
        <v>4.49</v>
      </c>
      <c r="F40" s="4">
        <f>B40*E40</f>
        <v>5724.75</v>
      </c>
      <c r="G40" s="4">
        <f>D40+F40</f>
        <v>19061.25</v>
      </c>
      <c r="H40" s="9" t="s">
        <v>95</v>
      </c>
      <c r="I40" s="9" t="s">
        <v>96</v>
      </c>
      <c r="J40" s="3">
        <f>IF(H40="MET",D40,0)</f>
        <v>13336.500000000002</v>
      </c>
      <c r="K40" s="3">
        <f>IF(I40="MET",F40,0)</f>
        <v>0</v>
      </c>
      <c r="L40" s="3">
        <f>J40+K40</f>
        <v>13336.500000000002</v>
      </c>
    </row>
    <row r="41" spans="1:12" x14ac:dyDescent="0.3">
      <c r="A41" s="10" t="s">
        <v>54</v>
      </c>
      <c r="B41" s="11">
        <v>1677</v>
      </c>
      <c r="C41" s="3">
        <v>10.46</v>
      </c>
      <c r="D41" s="4">
        <f>B41*C41</f>
        <v>17541.420000000002</v>
      </c>
      <c r="E41" s="3">
        <v>4.49</v>
      </c>
      <c r="F41" s="4">
        <f>B41*E41</f>
        <v>7529.7300000000005</v>
      </c>
      <c r="G41" s="4">
        <f>D41+F41</f>
        <v>25071.15</v>
      </c>
      <c r="H41" s="9" t="s">
        <v>96</v>
      </c>
      <c r="I41" s="9" t="s">
        <v>96</v>
      </c>
      <c r="J41" s="3">
        <f>IF(H41="MET",D41,0)</f>
        <v>0</v>
      </c>
      <c r="K41" s="3">
        <f>IF(I41="MET",F41,0)</f>
        <v>0</v>
      </c>
      <c r="L41" s="3">
        <f>J41+K41</f>
        <v>0</v>
      </c>
    </row>
    <row r="42" spans="1:12" x14ac:dyDescent="0.3">
      <c r="A42" s="10" t="s">
        <v>55</v>
      </c>
      <c r="B42" s="11">
        <v>1383</v>
      </c>
      <c r="C42" s="3">
        <v>10.46</v>
      </c>
      <c r="D42" s="4">
        <f>B42*C42</f>
        <v>14466.18</v>
      </c>
      <c r="E42" s="3">
        <v>4.49</v>
      </c>
      <c r="F42" s="4">
        <f>B42*E42</f>
        <v>6209.67</v>
      </c>
      <c r="G42" s="4">
        <f>D42+F42</f>
        <v>20675.849999999999</v>
      </c>
      <c r="H42" s="9" t="s">
        <v>95</v>
      </c>
      <c r="I42" s="9" t="s">
        <v>95</v>
      </c>
      <c r="J42" s="3">
        <f>IF(H42="MET",D42,0)</f>
        <v>14466.18</v>
      </c>
      <c r="K42" s="3">
        <f>IF(I42="MET",F42,0)</f>
        <v>6209.67</v>
      </c>
      <c r="L42" s="3">
        <f>J42+K42</f>
        <v>20675.849999999999</v>
      </c>
    </row>
    <row r="43" spans="1:12" x14ac:dyDescent="0.3">
      <c r="A43" s="10" t="s">
        <v>56</v>
      </c>
      <c r="B43" s="11">
        <v>822</v>
      </c>
      <c r="C43" s="3">
        <v>10.46</v>
      </c>
      <c r="D43" s="4">
        <f>B43*C43</f>
        <v>8598.1200000000008</v>
      </c>
      <c r="E43" s="3">
        <v>4.49</v>
      </c>
      <c r="F43" s="4">
        <f>B43*E43</f>
        <v>3690.78</v>
      </c>
      <c r="G43" s="4">
        <f>D43+F43</f>
        <v>12288.900000000001</v>
      </c>
      <c r="H43" s="9" t="s">
        <v>95</v>
      </c>
      <c r="I43" s="9" t="s">
        <v>95</v>
      </c>
      <c r="J43" s="3">
        <f>IF(H43="MET",D43,0)</f>
        <v>8598.1200000000008</v>
      </c>
      <c r="K43" s="3">
        <f>IF(I43="MET",F43,0)</f>
        <v>3690.78</v>
      </c>
      <c r="L43" s="3">
        <f>J43+K43</f>
        <v>12288.900000000001</v>
      </c>
    </row>
    <row r="44" spans="1:12" x14ac:dyDescent="0.3">
      <c r="A44" s="10" t="s">
        <v>57</v>
      </c>
      <c r="B44" s="11">
        <v>949</v>
      </c>
      <c r="C44" s="3">
        <v>10.46</v>
      </c>
      <c r="D44" s="4">
        <f>B44*C44</f>
        <v>9926.5400000000009</v>
      </c>
      <c r="E44" s="3">
        <v>4.49</v>
      </c>
      <c r="F44" s="4">
        <f>B44*E44</f>
        <v>4261.01</v>
      </c>
      <c r="G44" s="4">
        <f>D44+F44</f>
        <v>14187.550000000001</v>
      </c>
      <c r="H44" s="9" t="s">
        <v>95</v>
      </c>
      <c r="I44" s="9" t="s">
        <v>96</v>
      </c>
      <c r="J44" s="3">
        <f>IF(H44="MET",D44,0)</f>
        <v>9926.5400000000009</v>
      </c>
      <c r="K44" s="3">
        <f>IF(I44="MET",F44,0)</f>
        <v>0</v>
      </c>
      <c r="L44" s="3">
        <f>J44+K44</f>
        <v>9926.5400000000009</v>
      </c>
    </row>
    <row r="45" spans="1:12" x14ac:dyDescent="0.3">
      <c r="A45" s="10" t="s">
        <v>58</v>
      </c>
      <c r="B45" s="11">
        <v>927</v>
      </c>
      <c r="C45" s="3">
        <v>10.46</v>
      </c>
      <c r="D45" s="4">
        <f>B45*C45</f>
        <v>9696.42</v>
      </c>
      <c r="E45" s="3">
        <v>4.49</v>
      </c>
      <c r="F45" s="4">
        <f>B45*E45</f>
        <v>4162.2300000000005</v>
      </c>
      <c r="G45" s="4">
        <f>D45+F45</f>
        <v>13858.650000000001</v>
      </c>
      <c r="H45" s="9" t="s">
        <v>96</v>
      </c>
      <c r="I45" s="9" t="s">
        <v>95</v>
      </c>
      <c r="J45" s="3">
        <f>IF(H45="MET",D45,0)</f>
        <v>0</v>
      </c>
      <c r="K45" s="3">
        <f>IF(I45="MET",F45,0)</f>
        <v>4162.2300000000005</v>
      </c>
      <c r="L45" s="3">
        <f>J45+K45</f>
        <v>4162.2300000000005</v>
      </c>
    </row>
    <row r="46" spans="1:12" x14ac:dyDescent="0.3">
      <c r="A46" s="10" t="s">
        <v>59</v>
      </c>
      <c r="B46" s="11">
        <v>1005</v>
      </c>
      <c r="C46" s="3">
        <v>10.46</v>
      </c>
      <c r="D46" s="4">
        <f>B46*C46</f>
        <v>10512.300000000001</v>
      </c>
      <c r="E46" s="3">
        <v>4.49</v>
      </c>
      <c r="F46" s="4">
        <f>B46*E46</f>
        <v>4512.45</v>
      </c>
      <c r="G46" s="4">
        <f>D46+F46</f>
        <v>15024.75</v>
      </c>
      <c r="H46" s="9" t="s">
        <v>95</v>
      </c>
      <c r="I46" s="9" t="s">
        <v>95</v>
      </c>
      <c r="J46" s="3">
        <f>IF(H46="MET",D46,0)</f>
        <v>10512.300000000001</v>
      </c>
      <c r="K46" s="3">
        <f>IF(I46="MET",F46,0)</f>
        <v>4512.45</v>
      </c>
      <c r="L46" s="3">
        <f>J46+K46</f>
        <v>15024.75</v>
      </c>
    </row>
    <row r="47" spans="1:12" x14ac:dyDescent="0.3">
      <c r="A47" s="10" t="s">
        <v>60</v>
      </c>
      <c r="B47" s="11">
        <v>1068</v>
      </c>
      <c r="C47" s="3">
        <v>10.46</v>
      </c>
      <c r="D47" s="4">
        <f>B47*C47</f>
        <v>11171.28</v>
      </c>
      <c r="E47" s="3">
        <v>4.49</v>
      </c>
      <c r="F47" s="4">
        <f>B47*E47</f>
        <v>4795.3200000000006</v>
      </c>
      <c r="G47" s="4">
        <f>D47+F47</f>
        <v>15966.600000000002</v>
      </c>
      <c r="H47" s="9" t="s">
        <v>95</v>
      </c>
      <c r="I47" s="9" t="s">
        <v>95</v>
      </c>
      <c r="J47" s="3">
        <f>IF(H47="MET",D47,0)</f>
        <v>11171.28</v>
      </c>
      <c r="K47" s="3">
        <f>IF(I47="MET",F47,0)</f>
        <v>4795.3200000000006</v>
      </c>
      <c r="L47" s="3">
        <f>J47+K47</f>
        <v>15966.600000000002</v>
      </c>
    </row>
    <row r="48" spans="1:12" x14ac:dyDescent="0.3">
      <c r="A48" s="10" t="s">
        <v>61</v>
      </c>
      <c r="B48" s="11">
        <v>869</v>
      </c>
      <c r="C48" s="3">
        <v>10.46</v>
      </c>
      <c r="D48" s="4">
        <f>B48*C48</f>
        <v>9089.7400000000016</v>
      </c>
      <c r="E48" s="3">
        <v>4.49</v>
      </c>
      <c r="F48" s="4">
        <f>B48*E48</f>
        <v>3901.8100000000004</v>
      </c>
      <c r="G48" s="4">
        <f>D48+F48</f>
        <v>12991.550000000003</v>
      </c>
      <c r="H48" s="9" t="s">
        <v>95</v>
      </c>
      <c r="I48" s="9" t="s">
        <v>95</v>
      </c>
      <c r="J48" s="3">
        <f>IF(H48="MET",D48,0)</f>
        <v>9089.7400000000016</v>
      </c>
      <c r="K48" s="3">
        <f>IF(I48="MET",F48,0)</f>
        <v>3901.8100000000004</v>
      </c>
      <c r="L48" s="3">
        <f>J48+K48</f>
        <v>12991.550000000003</v>
      </c>
    </row>
    <row r="49" spans="1:12" x14ac:dyDescent="0.3">
      <c r="A49" s="10" t="s">
        <v>62</v>
      </c>
      <c r="B49" s="11">
        <v>832</v>
      </c>
      <c r="C49" s="3">
        <v>10.46</v>
      </c>
      <c r="D49" s="4">
        <f>B49*C49</f>
        <v>8702.7200000000012</v>
      </c>
      <c r="E49" s="3">
        <v>4.49</v>
      </c>
      <c r="F49" s="4">
        <f>B49*E49</f>
        <v>3735.6800000000003</v>
      </c>
      <c r="G49" s="4">
        <f>D49+F49</f>
        <v>12438.400000000001</v>
      </c>
      <c r="H49" s="9" t="s">
        <v>95</v>
      </c>
      <c r="I49" s="9" t="s">
        <v>95</v>
      </c>
      <c r="J49" s="3">
        <f>IF(H49="MET",D49,0)</f>
        <v>8702.7200000000012</v>
      </c>
      <c r="K49" s="3">
        <f>IF(I49="MET",F49,0)</f>
        <v>3735.6800000000003</v>
      </c>
      <c r="L49" s="3">
        <f>J49+K49</f>
        <v>12438.400000000001</v>
      </c>
    </row>
    <row r="50" spans="1:12" x14ac:dyDescent="0.3">
      <c r="A50" s="10" t="s">
        <v>63</v>
      </c>
      <c r="B50" s="11">
        <v>1065</v>
      </c>
      <c r="C50" s="3">
        <v>10.46</v>
      </c>
      <c r="D50" s="4">
        <f>B50*C50</f>
        <v>11139.900000000001</v>
      </c>
      <c r="E50" s="3">
        <v>4.49</v>
      </c>
      <c r="F50" s="4">
        <f>B50*E50</f>
        <v>4781.8500000000004</v>
      </c>
      <c r="G50" s="4">
        <f>D50+F50</f>
        <v>15921.750000000002</v>
      </c>
      <c r="H50" s="9" t="s">
        <v>95</v>
      </c>
      <c r="I50" s="9" t="s">
        <v>96</v>
      </c>
      <c r="J50" s="3">
        <f>IF(H50="MET",D50,0)</f>
        <v>11139.900000000001</v>
      </c>
      <c r="K50" s="3">
        <f>IF(I50="MET",F50,0)</f>
        <v>0</v>
      </c>
      <c r="L50" s="3">
        <f>J50+K50</f>
        <v>11139.900000000001</v>
      </c>
    </row>
    <row r="51" spans="1:12" x14ac:dyDescent="0.3">
      <c r="A51" s="10" t="s">
        <v>64</v>
      </c>
      <c r="B51" s="11">
        <v>1085</v>
      </c>
      <c r="C51" s="3">
        <v>10.46</v>
      </c>
      <c r="D51" s="4">
        <f>B51*C51</f>
        <v>11349.1</v>
      </c>
      <c r="E51" s="3">
        <v>4.49</v>
      </c>
      <c r="F51" s="4">
        <f>B51*E51</f>
        <v>4871.6500000000005</v>
      </c>
      <c r="G51" s="4">
        <f>D51+F51</f>
        <v>16220.75</v>
      </c>
      <c r="H51" s="9" t="s">
        <v>95</v>
      </c>
      <c r="I51" s="9" t="s">
        <v>95</v>
      </c>
      <c r="J51" s="3">
        <f>IF(H51="MET",D51,0)</f>
        <v>11349.1</v>
      </c>
      <c r="K51" s="3">
        <f>IF(I51="MET",F51,0)</f>
        <v>4871.6500000000005</v>
      </c>
      <c r="L51" s="3">
        <f>J51+K51</f>
        <v>16220.75</v>
      </c>
    </row>
    <row r="52" spans="1:12" x14ac:dyDescent="0.3">
      <c r="A52" s="10" t="s">
        <v>65</v>
      </c>
      <c r="B52" s="11">
        <v>1092</v>
      </c>
      <c r="C52" s="3">
        <v>10.46</v>
      </c>
      <c r="D52" s="4">
        <f>B52*C52</f>
        <v>11422.320000000002</v>
      </c>
      <c r="E52" s="3">
        <v>4.49</v>
      </c>
      <c r="F52" s="4">
        <f>B52*E52</f>
        <v>4903.08</v>
      </c>
      <c r="G52" s="4">
        <f>D52+F52</f>
        <v>16325.400000000001</v>
      </c>
      <c r="H52" s="9" t="s">
        <v>95</v>
      </c>
      <c r="I52" s="9" t="s">
        <v>95</v>
      </c>
      <c r="J52" s="3">
        <f>IF(H52="MET",D52,0)</f>
        <v>11422.320000000002</v>
      </c>
      <c r="K52" s="3">
        <f>IF(I52="MET",F52,0)</f>
        <v>4903.08</v>
      </c>
      <c r="L52" s="3">
        <f>J52+K52</f>
        <v>16325.400000000001</v>
      </c>
    </row>
    <row r="53" spans="1:12" x14ac:dyDescent="0.3">
      <c r="A53" s="10" t="s">
        <v>66</v>
      </c>
      <c r="B53" s="11">
        <v>1004</v>
      </c>
      <c r="C53" s="3">
        <v>10.46</v>
      </c>
      <c r="D53" s="4">
        <f>B53*C53</f>
        <v>10501.84</v>
      </c>
      <c r="E53" s="3">
        <v>4.49</v>
      </c>
      <c r="F53" s="4">
        <f>B53*E53</f>
        <v>4507.96</v>
      </c>
      <c r="G53" s="4">
        <f>D53+F53</f>
        <v>15009.8</v>
      </c>
      <c r="H53" s="9" t="s">
        <v>95</v>
      </c>
      <c r="I53" s="9" t="s">
        <v>96</v>
      </c>
      <c r="J53" s="3">
        <f>IF(H53="MET",D53,0)</f>
        <v>10501.84</v>
      </c>
      <c r="K53" s="3">
        <f>IF(I53="MET",F53,0)</f>
        <v>0</v>
      </c>
      <c r="L53" s="3">
        <f>J53+K53</f>
        <v>10501.84</v>
      </c>
    </row>
    <row r="54" spans="1:12" x14ac:dyDescent="0.3">
      <c r="A54" s="10" t="s">
        <v>67</v>
      </c>
      <c r="B54" s="11">
        <v>978</v>
      </c>
      <c r="C54" s="3">
        <v>10.46</v>
      </c>
      <c r="D54" s="4">
        <f>B54*C54</f>
        <v>10229.880000000001</v>
      </c>
      <c r="E54" s="3">
        <v>4.49</v>
      </c>
      <c r="F54" s="4">
        <f>B54*E54</f>
        <v>4391.22</v>
      </c>
      <c r="G54" s="4">
        <f>D54+F54</f>
        <v>14621.100000000002</v>
      </c>
      <c r="H54" s="9" t="s">
        <v>95</v>
      </c>
      <c r="I54" s="9" t="s">
        <v>95</v>
      </c>
      <c r="J54" s="3">
        <f>IF(H54="MET",D54,0)</f>
        <v>10229.880000000001</v>
      </c>
      <c r="K54" s="3">
        <f>IF(I54="MET",F54,0)</f>
        <v>4391.22</v>
      </c>
      <c r="L54" s="3">
        <f>J54+K54</f>
        <v>14621.100000000002</v>
      </c>
    </row>
    <row r="55" spans="1:12" x14ac:dyDescent="0.3">
      <c r="A55" s="10" t="s">
        <v>68</v>
      </c>
      <c r="B55" s="11">
        <v>271</v>
      </c>
      <c r="C55" s="3">
        <v>10.46</v>
      </c>
      <c r="D55" s="4">
        <f>B55*C55</f>
        <v>2834.6600000000003</v>
      </c>
      <c r="E55" s="3">
        <v>4.49</v>
      </c>
      <c r="F55" s="4">
        <f>B55*E55</f>
        <v>1216.79</v>
      </c>
      <c r="G55" s="4">
        <f>D55+F55</f>
        <v>4051.4500000000003</v>
      </c>
      <c r="H55" s="9" t="s">
        <v>95</v>
      </c>
      <c r="I55" s="9" t="s">
        <v>96</v>
      </c>
      <c r="J55" s="3">
        <f>IF(H55="MET",D55,0)</f>
        <v>2834.6600000000003</v>
      </c>
      <c r="K55" s="3">
        <f>IF(I55="MET",F55,0)</f>
        <v>0</v>
      </c>
      <c r="L55" s="3">
        <f>J55+K55</f>
        <v>2834.6600000000003</v>
      </c>
    </row>
    <row r="56" spans="1:12" x14ac:dyDescent="0.3">
      <c r="A56" s="10" t="s">
        <v>69</v>
      </c>
      <c r="B56" s="11">
        <v>637</v>
      </c>
      <c r="C56" s="3">
        <v>10.46</v>
      </c>
      <c r="D56" s="4">
        <f>B56*C56</f>
        <v>6663.02</v>
      </c>
      <c r="E56" s="3">
        <v>4.49</v>
      </c>
      <c r="F56" s="4">
        <f>B56*E56</f>
        <v>2860.13</v>
      </c>
      <c r="G56" s="4">
        <f>D56+F56</f>
        <v>9523.1500000000015</v>
      </c>
      <c r="H56" s="9" t="s">
        <v>96</v>
      </c>
      <c r="I56" s="9" t="s">
        <v>95</v>
      </c>
      <c r="J56" s="3">
        <f>IF(H56="MET",D56,0)</f>
        <v>0</v>
      </c>
      <c r="K56" s="3">
        <f>IF(I56="MET",F56,0)</f>
        <v>2860.13</v>
      </c>
      <c r="L56" s="3">
        <f>J56+K56</f>
        <v>2860.13</v>
      </c>
    </row>
    <row r="57" spans="1:12" x14ac:dyDescent="0.3">
      <c r="A57" s="10" t="s">
        <v>70</v>
      </c>
      <c r="B57" s="11">
        <v>1365</v>
      </c>
      <c r="C57" s="3">
        <v>10.46</v>
      </c>
      <c r="D57" s="4">
        <f>B57*C57</f>
        <v>14277.900000000001</v>
      </c>
      <c r="E57" s="3">
        <v>4.49</v>
      </c>
      <c r="F57" s="4">
        <f>B57*E57</f>
        <v>6128.85</v>
      </c>
      <c r="G57" s="4">
        <f>D57+F57</f>
        <v>20406.75</v>
      </c>
      <c r="H57" s="9" t="s">
        <v>95</v>
      </c>
      <c r="I57" s="9" t="s">
        <v>95</v>
      </c>
      <c r="J57" s="3">
        <f>IF(H57="MET",D57,0)</f>
        <v>14277.900000000001</v>
      </c>
      <c r="K57" s="3">
        <f>IF(I57="MET",F57,0)</f>
        <v>6128.85</v>
      </c>
      <c r="L57" s="3">
        <f>J57+K57</f>
        <v>20406.75</v>
      </c>
    </row>
    <row r="58" spans="1:12" x14ac:dyDescent="0.3">
      <c r="A58" s="10" t="s">
        <v>71</v>
      </c>
      <c r="B58" s="11">
        <v>1007</v>
      </c>
      <c r="C58" s="3">
        <v>10.46</v>
      </c>
      <c r="D58" s="4">
        <f>B58*C58</f>
        <v>10533.220000000001</v>
      </c>
      <c r="E58" s="3">
        <v>4.49</v>
      </c>
      <c r="F58" s="4">
        <f>B58*E58</f>
        <v>4521.43</v>
      </c>
      <c r="G58" s="4">
        <f>D58+F58</f>
        <v>15054.650000000001</v>
      </c>
      <c r="H58" s="9" t="s">
        <v>96</v>
      </c>
      <c r="I58" s="9" t="s">
        <v>96</v>
      </c>
      <c r="J58" s="3">
        <f>IF(H58="MET",D58,0)</f>
        <v>0</v>
      </c>
      <c r="K58" s="3">
        <f>IF(I58="MET",F58,0)</f>
        <v>0</v>
      </c>
      <c r="L58" s="3">
        <f>J58+K58</f>
        <v>0</v>
      </c>
    </row>
    <row r="59" spans="1:12" x14ac:dyDescent="0.3">
      <c r="A59" s="10" t="s">
        <v>16</v>
      </c>
      <c r="B59" s="11">
        <v>7145</v>
      </c>
      <c r="C59" s="3">
        <v>10.46</v>
      </c>
      <c r="D59" s="4">
        <f>B59*C59</f>
        <v>74736.700000000012</v>
      </c>
      <c r="E59" s="3">
        <v>4.49</v>
      </c>
      <c r="F59" s="4">
        <f>B59*E59</f>
        <v>32081.050000000003</v>
      </c>
      <c r="G59" s="4">
        <f>D59+F59</f>
        <v>106817.75000000001</v>
      </c>
      <c r="H59" s="9" t="s">
        <v>95</v>
      </c>
      <c r="I59" s="9" t="s">
        <v>95</v>
      </c>
      <c r="J59" s="3">
        <f>IF(H59="MET",D59,0)</f>
        <v>74736.700000000012</v>
      </c>
      <c r="K59" s="3">
        <f>IF(I59="MET",F59,0)</f>
        <v>32081.050000000003</v>
      </c>
      <c r="L59" s="3">
        <f>J59+K59</f>
        <v>106817.75000000001</v>
      </c>
    </row>
    <row r="60" spans="1:12" x14ac:dyDescent="0.3">
      <c r="A60" s="10" t="s">
        <v>17</v>
      </c>
      <c r="B60" s="11">
        <v>3585</v>
      </c>
      <c r="C60" s="3">
        <v>10.46</v>
      </c>
      <c r="D60" s="4">
        <f>B60*C60</f>
        <v>37499.100000000006</v>
      </c>
      <c r="E60" s="3">
        <v>4.49</v>
      </c>
      <c r="F60" s="4">
        <f>B60*E60</f>
        <v>16096.650000000001</v>
      </c>
      <c r="G60" s="4">
        <f>D60+F60</f>
        <v>53595.750000000007</v>
      </c>
      <c r="H60" s="9" t="s">
        <v>95</v>
      </c>
      <c r="I60" s="9" t="s">
        <v>95</v>
      </c>
      <c r="J60" s="3">
        <f>IF(H60="MET",D60,0)</f>
        <v>37499.100000000006</v>
      </c>
      <c r="K60" s="3">
        <f>IF(I60="MET",F60,0)</f>
        <v>16096.650000000001</v>
      </c>
      <c r="L60" s="3">
        <f>J60+K60</f>
        <v>53595.750000000007</v>
      </c>
    </row>
    <row r="61" spans="1:12" x14ac:dyDescent="0.3">
      <c r="A61" s="10" t="s">
        <v>72</v>
      </c>
      <c r="B61" s="11">
        <v>728</v>
      </c>
      <c r="C61" s="3">
        <v>10.46</v>
      </c>
      <c r="D61" s="4">
        <f>B61*C61</f>
        <v>7614.880000000001</v>
      </c>
      <c r="E61" s="3">
        <v>4.49</v>
      </c>
      <c r="F61" s="4">
        <f>B61*E61</f>
        <v>3268.7200000000003</v>
      </c>
      <c r="G61" s="4">
        <f>D61+F61</f>
        <v>10883.600000000002</v>
      </c>
      <c r="H61" s="9" t="s">
        <v>96</v>
      </c>
      <c r="I61" s="9" t="s">
        <v>95</v>
      </c>
      <c r="J61" s="3">
        <f>IF(H61="MET",D61,0)</f>
        <v>0</v>
      </c>
      <c r="K61" s="3">
        <f>IF(I61="MET",F61,0)</f>
        <v>3268.7200000000003</v>
      </c>
      <c r="L61" s="3">
        <f>J61+K61</f>
        <v>3268.7200000000003</v>
      </c>
    </row>
    <row r="62" spans="1:12" x14ac:dyDescent="0.3">
      <c r="A62" s="10" t="s">
        <v>73</v>
      </c>
      <c r="B62" s="11">
        <v>1381</v>
      </c>
      <c r="C62" s="3">
        <v>10.46</v>
      </c>
      <c r="D62" s="4">
        <f>B62*C62</f>
        <v>14445.260000000002</v>
      </c>
      <c r="E62" s="3">
        <v>4.49</v>
      </c>
      <c r="F62" s="4">
        <f>B62*E62</f>
        <v>6200.6900000000005</v>
      </c>
      <c r="G62" s="4">
        <f>D62+F62</f>
        <v>20645.950000000004</v>
      </c>
      <c r="H62" s="9" t="s">
        <v>95</v>
      </c>
      <c r="I62" s="9" t="s">
        <v>95</v>
      </c>
      <c r="J62" s="3">
        <f>IF(H62="MET",D62,0)</f>
        <v>14445.260000000002</v>
      </c>
      <c r="K62" s="3">
        <f>IF(I62="MET",F62,0)</f>
        <v>6200.6900000000005</v>
      </c>
      <c r="L62" s="3">
        <f>J62+K62</f>
        <v>20645.950000000004</v>
      </c>
    </row>
    <row r="63" spans="1:12" x14ac:dyDescent="0.3">
      <c r="A63" s="10" t="s">
        <v>74</v>
      </c>
      <c r="B63" s="11">
        <v>1401</v>
      </c>
      <c r="C63" s="3">
        <v>10.46</v>
      </c>
      <c r="D63" s="4">
        <f>B63*C63</f>
        <v>14654.460000000001</v>
      </c>
      <c r="E63" s="3">
        <v>4.49</v>
      </c>
      <c r="F63" s="4">
        <f>B63*E63</f>
        <v>6290.4900000000007</v>
      </c>
      <c r="G63" s="4">
        <f>D63+F63</f>
        <v>20944.95</v>
      </c>
      <c r="H63" s="9" t="s">
        <v>95</v>
      </c>
      <c r="I63" s="9" t="s">
        <v>95</v>
      </c>
      <c r="J63" s="3">
        <f>IF(H63="MET",D63,0)</f>
        <v>14654.460000000001</v>
      </c>
      <c r="K63" s="3">
        <f>IF(I63="MET",F63,0)</f>
        <v>6290.4900000000007</v>
      </c>
      <c r="L63" s="3">
        <f>J63+K63</f>
        <v>20944.95</v>
      </c>
    </row>
    <row r="64" spans="1:12" x14ac:dyDescent="0.3">
      <c r="A64" s="10" t="s">
        <v>75</v>
      </c>
      <c r="B64" s="11">
        <v>1253</v>
      </c>
      <c r="C64" s="3">
        <v>10.46</v>
      </c>
      <c r="D64" s="4">
        <f>B64*C64</f>
        <v>13106.380000000001</v>
      </c>
      <c r="E64" s="3">
        <v>4.49</v>
      </c>
      <c r="F64" s="4">
        <f>B64*E64</f>
        <v>5625.97</v>
      </c>
      <c r="G64" s="4">
        <f>D64+F64</f>
        <v>18732.350000000002</v>
      </c>
      <c r="H64" s="9" t="s">
        <v>95</v>
      </c>
      <c r="I64" s="9" t="s">
        <v>95</v>
      </c>
      <c r="J64" s="3">
        <f>IF(H64="MET",D64,0)</f>
        <v>13106.380000000001</v>
      </c>
      <c r="K64" s="3">
        <f>IF(I64="MET",F64,0)</f>
        <v>5625.97</v>
      </c>
      <c r="L64" s="3">
        <f>J64+K64</f>
        <v>18732.350000000002</v>
      </c>
    </row>
    <row r="65" spans="1:12" x14ac:dyDescent="0.3">
      <c r="A65" s="10" t="s">
        <v>76</v>
      </c>
      <c r="B65" s="11">
        <v>1456</v>
      </c>
      <c r="C65" s="3">
        <v>10.46</v>
      </c>
      <c r="D65" s="4">
        <f>B65*C65</f>
        <v>15229.760000000002</v>
      </c>
      <c r="E65" s="3">
        <v>4.49</v>
      </c>
      <c r="F65" s="4">
        <f>B65*E65</f>
        <v>6537.4400000000005</v>
      </c>
      <c r="G65" s="4">
        <f>D65+F65</f>
        <v>21767.200000000004</v>
      </c>
      <c r="H65" s="9" t="s">
        <v>95</v>
      </c>
      <c r="I65" s="9" t="s">
        <v>95</v>
      </c>
      <c r="J65" s="3">
        <f>IF(H65="MET",D65,0)</f>
        <v>15229.760000000002</v>
      </c>
      <c r="K65" s="3">
        <f>IF(I65="MET",F65,0)</f>
        <v>6537.4400000000005</v>
      </c>
      <c r="L65" s="3">
        <f>J65+K65</f>
        <v>21767.200000000004</v>
      </c>
    </row>
    <row r="66" spans="1:12" x14ac:dyDescent="0.3">
      <c r="A66" s="10" t="s">
        <v>77</v>
      </c>
      <c r="B66" s="11">
        <v>2419</v>
      </c>
      <c r="C66" s="3">
        <v>10.46</v>
      </c>
      <c r="D66" s="4">
        <f>B66*C66</f>
        <v>25302.74</v>
      </c>
      <c r="E66" s="3">
        <v>4.49</v>
      </c>
      <c r="F66" s="4">
        <f>B66*E66</f>
        <v>10861.310000000001</v>
      </c>
      <c r="G66" s="4">
        <f>D66+F66</f>
        <v>36164.050000000003</v>
      </c>
      <c r="H66" s="9" t="s">
        <v>96</v>
      </c>
      <c r="I66" s="9" t="s">
        <v>96</v>
      </c>
      <c r="J66" s="3">
        <f>IF(H66="MET",D66,0)</f>
        <v>0</v>
      </c>
      <c r="K66" s="3">
        <f>IF(I66="MET",F66,0)</f>
        <v>0</v>
      </c>
      <c r="L66" s="3">
        <f>J66+K66</f>
        <v>0</v>
      </c>
    </row>
    <row r="67" spans="1:12" x14ac:dyDescent="0.3">
      <c r="A67" s="10" t="s">
        <v>18</v>
      </c>
      <c r="B67" s="11">
        <v>4257</v>
      </c>
      <c r="C67" s="3">
        <v>10.46</v>
      </c>
      <c r="D67" s="4">
        <f>B67*C67</f>
        <v>44528.22</v>
      </c>
      <c r="E67" s="3">
        <v>4.49</v>
      </c>
      <c r="F67" s="4">
        <f>B67*E67</f>
        <v>19113.93</v>
      </c>
      <c r="G67" s="4">
        <f>D67+F67</f>
        <v>63642.15</v>
      </c>
      <c r="H67" s="9" t="s">
        <v>95</v>
      </c>
      <c r="I67" s="9" t="s">
        <v>95</v>
      </c>
      <c r="J67" s="3">
        <f>IF(H67="MET",D67,0)</f>
        <v>44528.22</v>
      </c>
      <c r="K67" s="3">
        <f>IF(I67="MET",F67,0)</f>
        <v>19113.93</v>
      </c>
      <c r="L67" s="3">
        <f>J67+K67</f>
        <v>63642.15</v>
      </c>
    </row>
    <row r="68" spans="1:12" x14ac:dyDescent="0.3">
      <c r="A68" s="10" t="s">
        <v>78</v>
      </c>
      <c r="B68" s="11">
        <v>1184</v>
      </c>
      <c r="C68" s="3">
        <v>10.46</v>
      </c>
      <c r="D68" s="4">
        <f>B68*C68</f>
        <v>12384.640000000001</v>
      </c>
      <c r="E68" s="3">
        <v>4.49</v>
      </c>
      <c r="F68" s="4">
        <f>B68*E68</f>
        <v>5316.16</v>
      </c>
      <c r="G68" s="4">
        <f>D68+F68</f>
        <v>17700.800000000003</v>
      </c>
      <c r="H68" s="9" t="s">
        <v>95</v>
      </c>
      <c r="I68" s="9" t="s">
        <v>96</v>
      </c>
      <c r="J68" s="3">
        <f>IF(H68="MET",D68,0)</f>
        <v>12384.640000000001</v>
      </c>
      <c r="K68" s="3">
        <f>IF(I68="MET",F68,0)</f>
        <v>0</v>
      </c>
      <c r="L68" s="3">
        <f>J68+K68</f>
        <v>12384.640000000001</v>
      </c>
    </row>
    <row r="69" spans="1:12" x14ac:dyDescent="0.3">
      <c r="A69" s="10" t="s">
        <v>79</v>
      </c>
      <c r="B69" s="11">
        <v>546</v>
      </c>
      <c r="C69" s="3">
        <v>10.46</v>
      </c>
      <c r="D69" s="4">
        <f>B69*C69</f>
        <v>5711.1600000000008</v>
      </c>
      <c r="E69" s="3">
        <v>4.49</v>
      </c>
      <c r="F69" s="4">
        <f>B69*E69</f>
        <v>2451.54</v>
      </c>
      <c r="G69" s="4">
        <f>D69+F69</f>
        <v>8162.7000000000007</v>
      </c>
      <c r="H69" s="9" t="s">
        <v>95</v>
      </c>
      <c r="I69" s="9" t="s">
        <v>95</v>
      </c>
      <c r="J69" s="3">
        <f>IF(H69="MET",D69,0)</f>
        <v>5711.1600000000008</v>
      </c>
      <c r="K69" s="3">
        <f>IF(I69="MET",F69,0)</f>
        <v>2451.54</v>
      </c>
      <c r="L69" s="3">
        <f>J69+K69</f>
        <v>8162.7000000000007</v>
      </c>
    </row>
    <row r="70" spans="1:12" x14ac:dyDescent="0.3">
      <c r="A70" s="10" t="s">
        <v>80</v>
      </c>
      <c r="B70" s="11">
        <v>1139</v>
      </c>
      <c r="C70" s="3">
        <v>10.46</v>
      </c>
      <c r="D70" s="4">
        <f>B70*C70</f>
        <v>11913.94</v>
      </c>
      <c r="E70" s="3">
        <v>4.49</v>
      </c>
      <c r="F70" s="4">
        <f>B70*E70</f>
        <v>5114.1100000000006</v>
      </c>
      <c r="G70" s="4">
        <f>D70+F70</f>
        <v>17028.050000000003</v>
      </c>
      <c r="H70" s="9" t="s">
        <v>95</v>
      </c>
      <c r="I70" s="9" t="s">
        <v>95</v>
      </c>
      <c r="J70" s="3">
        <f>IF(H70="MET",D70,0)</f>
        <v>11913.94</v>
      </c>
      <c r="K70" s="3">
        <f>IF(I70="MET",F70,0)</f>
        <v>5114.1100000000006</v>
      </c>
      <c r="L70" s="3">
        <f>J70+K70</f>
        <v>17028.050000000003</v>
      </c>
    </row>
    <row r="71" spans="1:12" x14ac:dyDescent="0.3">
      <c r="A71" s="10" t="s">
        <v>81</v>
      </c>
      <c r="B71" s="11">
        <v>1217</v>
      </c>
      <c r="C71" s="3">
        <v>10.46</v>
      </c>
      <c r="D71" s="4">
        <f>B71*C71</f>
        <v>12729.820000000002</v>
      </c>
      <c r="E71" s="3">
        <v>4.49</v>
      </c>
      <c r="F71" s="4">
        <f>B71*E71</f>
        <v>5464.33</v>
      </c>
      <c r="G71" s="4">
        <f>D71+F71</f>
        <v>18194.150000000001</v>
      </c>
      <c r="H71" s="9" t="s">
        <v>95</v>
      </c>
      <c r="I71" s="9" t="s">
        <v>95</v>
      </c>
      <c r="J71" s="3">
        <f>IF(H71="MET",D71,0)</f>
        <v>12729.820000000002</v>
      </c>
      <c r="K71" s="3">
        <f>IF(I71="MET",F71,0)</f>
        <v>5464.33</v>
      </c>
      <c r="L71" s="3">
        <f>J71+K71</f>
        <v>18194.150000000001</v>
      </c>
    </row>
    <row r="72" spans="1:12" x14ac:dyDescent="0.3">
      <c r="A72" s="10" t="s">
        <v>82</v>
      </c>
      <c r="B72" s="11">
        <v>1405</v>
      </c>
      <c r="C72" s="3">
        <v>10.46</v>
      </c>
      <c r="D72" s="4">
        <f>B72*C72</f>
        <v>14696.300000000001</v>
      </c>
      <c r="E72" s="3">
        <v>4.49</v>
      </c>
      <c r="F72" s="4">
        <f>B72*E72</f>
        <v>6308.4500000000007</v>
      </c>
      <c r="G72" s="4">
        <f>D72+F72</f>
        <v>21004.75</v>
      </c>
      <c r="H72" s="9" t="s">
        <v>95</v>
      </c>
      <c r="I72" s="9" t="s">
        <v>95</v>
      </c>
      <c r="J72" s="3">
        <f>IF(H72="MET",D72,0)</f>
        <v>14696.300000000001</v>
      </c>
      <c r="K72" s="3">
        <f>IF(I72="MET",F72,0)</f>
        <v>6308.4500000000007</v>
      </c>
      <c r="L72" s="3">
        <f>J72+K72</f>
        <v>21004.75</v>
      </c>
    </row>
    <row r="73" spans="1:12" x14ac:dyDescent="0.3">
      <c r="A73" s="10" t="s">
        <v>83</v>
      </c>
      <c r="B73" s="11">
        <v>1468</v>
      </c>
      <c r="C73" s="3">
        <v>10.46</v>
      </c>
      <c r="D73" s="4">
        <f>B73*C73</f>
        <v>15355.28</v>
      </c>
      <c r="E73" s="3">
        <v>4.49</v>
      </c>
      <c r="F73" s="4">
        <f>B73*E73</f>
        <v>6591.3200000000006</v>
      </c>
      <c r="G73" s="4">
        <f>D73+F73</f>
        <v>21946.600000000002</v>
      </c>
      <c r="H73" s="9" t="s">
        <v>95</v>
      </c>
      <c r="I73" s="9" t="s">
        <v>95</v>
      </c>
      <c r="J73" s="3">
        <f>IF(H73="MET",D73,0)</f>
        <v>15355.28</v>
      </c>
      <c r="K73" s="3">
        <f>IF(I73="MET",F73,0)</f>
        <v>6591.3200000000006</v>
      </c>
      <c r="L73" s="3">
        <f>J73+K73</f>
        <v>21946.600000000002</v>
      </c>
    </row>
    <row r="74" spans="1:12" x14ac:dyDescent="0.3">
      <c r="A74" s="10" t="s">
        <v>84</v>
      </c>
      <c r="B74" s="11">
        <v>1430</v>
      </c>
      <c r="C74" s="3">
        <v>10.46</v>
      </c>
      <c r="D74" s="4">
        <f>B74*C74</f>
        <v>14957.800000000001</v>
      </c>
      <c r="E74" s="3">
        <v>4.49</v>
      </c>
      <c r="F74" s="4">
        <f>B74*E74</f>
        <v>6420.7000000000007</v>
      </c>
      <c r="G74" s="4">
        <f>D74+F74</f>
        <v>21378.5</v>
      </c>
      <c r="H74" s="9" t="s">
        <v>95</v>
      </c>
      <c r="I74" s="9" t="s">
        <v>95</v>
      </c>
      <c r="J74" s="3">
        <f>IF(H74="MET",D74,0)</f>
        <v>14957.800000000001</v>
      </c>
      <c r="K74" s="3">
        <f>IF(I74="MET",F74,0)</f>
        <v>6420.7000000000007</v>
      </c>
      <c r="L74" s="3">
        <f>J74+K74</f>
        <v>21378.5</v>
      </c>
    </row>
    <row r="75" spans="1:12" x14ac:dyDescent="0.3">
      <c r="A75" s="10" t="s">
        <v>85</v>
      </c>
      <c r="B75" s="11">
        <v>667</v>
      </c>
      <c r="C75" s="3">
        <v>10.46</v>
      </c>
      <c r="D75" s="4">
        <f>B75*C75</f>
        <v>6976.8200000000006</v>
      </c>
      <c r="E75" s="3">
        <v>4.49</v>
      </c>
      <c r="F75" s="4">
        <f>B75*E75</f>
        <v>2994.83</v>
      </c>
      <c r="G75" s="4">
        <f>D75+F75</f>
        <v>9971.6500000000015</v>
      </c>
      <c r="H75" s="9" t="s">
        <v>96</v>
      </c>
      <c r="I75" s="9" t="s">
        <v>95</v>
      </c>
      <c r="J75" s="3">
        <f>IF(H75="MET",D75,0)</f>
        <v>0</v>
      </c>
      <c r="K75" s="3">
        <f>IF(I75="MET",F75,0)</f>
        <v>2994.83</v>
      </c>
      <c r="L75" s="3">
        <f>J75+K75</f>
        <v>2994.83</v>
      </c>
    </row>
    <row r="76" spans="1:12" x14ac:dyDescent="0.3">
      <c r="A76" s="10" t="s">
        <v>86</v>
      </c>
      <c r="B76" s="11">
        <v>455</v>
      </c>
      <c r="C76" s="3">
        <v>10.46</v>
      </c>
      <c r="D76" s="4">
        <f>B76*C76</f>
        <v>4759.3</v>
      </c>
      <c r="E76" s="3">
        <v>4.49</v>
      </c>
      <c r="F76" s="4">
        <f>B76*E76</f>
        <v>2042.95</v>
      </c>
      <c r="G76" s="4">
        <f>D76+F76</f>
        <v>6802.25</v>
      </c>
      <c r="H76" s="9" t="s">
        <v>96</v>
      </c>
      <c r="I76" s="9" t="s">
        <v>95</v>
      </c>
      <c r="J76" s="3">
        <f>IF(H76="MET",D76,0)</f>
        <v>0</v>
      </c>
      <c r="K76" s="3">
        <f>IF(I76="MET",F76,0)</f>
        <v>2042.95</v>
      </c>
      <c r="L76" s="3">
        <f>J76+K76</f>
        <v>2042.95</v>
      </c>
    </row>
    <row r="77" spans="1:12" x14ac:dyDescent="0.3">
      <c r="A77" s="10" t="s">
        <v>87</v>
      </c>
      <c r="B77" s="11">
        <v>1120</v>
      </c>
      <c r="C77" s="3">
        <v>10.46</v>
      </c>
      <c r="D77" s="4">
        <f>B77*C77</f>
        <v>11715.2</v>
      </c>
      <c r="E77" s="3">
        <v>4.49</v>
      </c>
      <c r="F77" s="4">
        <f>B77*E77</f>
        <v>5028.8</v>
      </c>
      <c r="G77" s="4">
        <f>D77+F77</f>
        <v>16744</v>
      </c>
      <c r="H77" s="9" t="s">
        <v>95</v>
      </c>
      <c r="I77" s="9" t="s">
        <v>95</v>
      </c>
      <c r="J77" s="3">
        <f>IF(H77="MET",D77,0)</f>
        <v>11715.2</v>
      </c>
      <c r="K77" s="3">
        <f>IF(I77="MET",F77,0)</f>
        <v>5028.8</v>
      </c>
      <c r="L77" s="3">
        <f>J77+K77</f>
        <v>16744</v>
      </c>
    </row>
    <row r="78" spans="1:12" x14ac:dyDescent="0.3">
      <c r="A78" s="10" t="s">
        <v>88</v>
      </c>
      <c r="B78" s="11">
        <v>546</v>
      </c>
      <c r="C78" s="3">
        <v>10.46</v>
      </c>
      <c r="D78" s="4">
        <f>B78*C78</f>
        <v>5711.1600000000008</v>
      </c>
      <c r="E78" s="3">
        <v>4.49</v>
      </c>
      <c r="F78" s="4">
        <f>B78*E78</f>
        <v>2451.54</v>
      </c>
      <c r="G78" s="4">
        <f>D78+F78</f>
        <v>8162.7000000000007</v>
      </c>
      <c r="H78" s="9" t="s">
        <v>96</v>
      </c>
      <c r="I78" s="9" t="s">
        <v>95</v>
      </c>
      <c r="J78" s="3">
        <f>IF(H78="MET",D78,0)</f>
        <v>0</v>
      </c>
      <c r="K78" s="3">
        <f>IF(I78="MET",F78,0)</f>
        <v>2451.54</v>
      </c>
      <c r="L78" s="3">
        <f>J78+K78</f>
        <v>2451.54</v>
      </c>
    </row>
    <row r="79" spans="1:12" x14ac:dyDescent="0.3">
      <c r="A79" s="10" t="s">
        <v>89</v>
      </c>
      <c r="B79" s="11">
        <v>681</v>
      </c>
      <c r="C79" s="3">
        <v>10.46</v>
      </c>
      <c r="D79" s="4">
        <f>B79*C79</f>
        <v>7123.26</v>
      </c>
      <c r="E79" s="3">
        <v>4.49</v>
      </c>
      <c r="F79" s="4">
        <f>B79*E79</f>
        <v>3057.69</v>
      </c>
      <c r="G79" s="4">
        <f>D79+F79</f>
        <v>10180.950000000001</v>
      </c>
      <c r="H79" s="9" t="s">
        <v>96</v>
      </c>
      <c r="I79" s="9" t="s">
        <v>95</v>
      </c>
      <c r="J79" s="3">
        <f>IF(H79="MET",D79,0)</f>
        <v>0</v>
      </c>
      <c r="K79" s="3">
        <f>IF(I79="MET",F79,0)</f>
        <v>3057.69</v>
      </c>
      <c r="L79" s="3">
        <f>J79+K79</f>
        <v>3057.69</v>
      </c>
    </row>
    <row r="80" spans="1:12" x14ac:dyDescent="0.3">
      <c r="A80" s="10" t="s">
        <v>90</v>
      </c>
      <c r="B80" s="11">
        <v>1376</v>
      </c>
      <c r="C80" s="3">
        <v>10.46</v>
      </c>
      <c r="D80" s="4">
        <f>B80*C80</f>
        <v>14392.960000000001</v>
      </c>
      <c r="E80" s="3">
        <v>4.49</v>
      </c>
      <c r="F80" s="4">
        <f>B80*E80</f>
        <v>6178.2400000000007</v>
      </c>
      <c r="G80" s="4">
        <f>D80+F80</f>
        <v>20571.2</v>
      </c>
      <c r="H80" s="9" t="s">
        <v>95</v>
      </c>
      <c r="I80" s="9" t="s">
        <v>95</v>
      </c>
      <c r="J80" s="3">
        <f>IF(H80="MET",D80,0)</f>
        <v>14392.960000000001</v>
      </c>
      <c r="K80" s="3">
        <f>IF(I80="MET",F80,0)</f>
        <v>6178.2400000000007</v>
      </c>
      <c r="L80" s="3">
        <f>J80+K80</f>
        <v>20571.2</v>
      </c>
    </row>
    <row r="81" spans="1:12" x14ac:dyDescent="0.3">
      <c r="A81" s="10" t="s">
        <v>91</v>
      </c>
      <c r="B81" s="11">
        <v>1445</v>
      </c>
      <c r="C81" s="3">
        <v>10.46</v>
      </c>
      <c r="D81" s="4">
        <f>B81*C81</f>
        <v>15114.7</v>
      </c>
      <c r="E81" s="3">
        <v>4.49</v>
      </c>
      <c r="F81" s="4">
        <f>B81*E81</f>
        <v>6488.05</v>
      </c>
      <c r="G81" s="4">
        <f>D81+F81</f>
        <v>21602.75</v>
      </c>
      <c r="H81" s="9" t="s">
        <v>95</v>
      </c>
      <c r="I81" s="9" t="s">
        <v>95</v>
      </c>
      <c r="J81" s="3">
        <f>IF(H81="MET",D81,0)</f>
        <v>15114.7</v>
      </c>
      <c r="K81" s="3">
        <f>IF(I81="MET",F81,0)</f>
        <v>6488.05</v>
      </c>
      <c r="L81" s="3">
        <f>J81+K81</f>
        <v>21602.75</v>
      </c>
    </row>
    <row r="82" spans="1:12" x14ac:dyDescent="0.3">
      <c r="A82" s="10" t="s">
        <v>92</v>
      </c>
      <c r="B82" s="11">
        <v>1320</v>
      </c>
      <c r="C82" s="3">
        <v>10.46</v>
      </c>
      <c r="D82" s="4">
        <f>B82*C82</f>
        <v>13807.2</v>
      </c>
      <c r="E82" s="3">
        <v>4.49</v>
      </c>
      <c r="F82" s="4">
        <f>B82*E82</f>
        <v>5926.8</v>
      </c>
      <c r="G82" s="4">
        <f>D82+F82</f>
        <v>19734</v>
      </c>
      <c r="H82" s="9" t="s">
        <v>95</v>
      </c>
      <c r="I82" s="9" t="s">
        <v>95</v>
      </c>
      <c r="J82" s="3">
        <f>IF(H82="MET",D82,0)</f>
        <v>13807.2</v>
      </c>
      <c r="K82" s="3">
        <f>IF(I82="MET",F82,0)</f>
        <v>5926.8</v>
      </c>
      <c r="L82" s="3">
        <f>J82+K82</f>
        <v>19734</v>
      </c>
    </row>
    <row r="83" spans="1:12" x14ac:dyDescent="0.3">
      <c r="A83" s="10" t="s">
        <v>93</v>
      </c>
      <c r="B83" s="11">
        <v>1449</v>
      </c>
      <c r="C83" s="3">
        <v>10.46</v>
      </c>
      <c r="D83" s="4">
        <f>B83*C83</f>
        <v>15156.54</v>
      </c>
      <c r="E83" s="3">
        <v>4.49</v>
      </c>
      <c r="F83" s="4">
        <f>B83*E83</f>
        <v>6506.01</v>
      </c>
      <c r="G83" s="4">
        <f>D83+F83</f>
        <v>21662.550000000003</v>
      </c>
      <c r="H83" s="9" t="s">
        <v>95</v>
      </c>
      <c r="I83" s="9" t="s">
        <v>95</v>
      </c>
      <c r="J83" s="3">
        <f>IF(H83="MET",D83,0)</f>
        <v>15156.54</v>
      </c>
      <c r="K83" s="3">
        <f>IF(I83="MET",F83,0)</f>
        <v>6506.01</v>
      </c>
      <c r="L83" s="3">
        <f>J83+K83</f>
        <v>21662.550000000003</v>
      </c>
    </row>
    <row r="84" spans="1:12" ht="15" thickBot="1" x14ac:dyDescent="0.35">
      <c r="A84" s="10" t="s">
        <v>94</v>
      </c>
      <c r="B84" s="19">
        <v>2135</v>
      </c>
      <c r="C84" s="15">
        <v>10.46</v>
      </c>
      <c r="D84" s="16">
        <f>B84*C84</f>
        <v>22332.100000000002</v>
      </c>
      <c r="E84" s="15">
        <v>4.49</v>
      </c>
      <c r="F84" s="16">
        <f>B84*E84</f>
        <v>9586.15</v>
      </c>
      <c r="G84" s="16">
        <f>D84+F84</f>
        <v>31918.25</v>
      </c>
      <c r="H84" s="17" t="s">
        <v>96</v>
      </c>
      <c r="I84" s="17" t="s">
        <v>96</v>
      </c>
      <c r="J84" s="15">
        <f>IF(H84="MET",D84,0)</f>
        <v>0</v>
      </c>
      <c r="K84" s="15">
        <f>IF(I84="MET",F84,0)</f>
        <v>0</v>
      </c>
      <c r="L84" s="15">
        <f>J84+K84</f>
        <v>0</v>
      </c>
    </row>
    <row r="85" spans="1:12" ht="15" thickBot="1" x14ac:dyDescent="0.35">
      <c r="B85" s="12">
        <f>SUM(B2:B84)</f>
        <v>114176</v>
      </c>
      <c r="C85" s="13"/>
      <c r="D85" s="14">
        <f>SUM(D2:D84)</f>
        <v>1194280.96</v>
      </c>
      <c r="E85" s="13"/>
      <c r="F85" s="14">
        <f>SUM(F2:F84)</f>
        <v>512650.23999999993</v>
      </c>
      <c r="G85" s="14">
        <f t="shared" ref="G85" si="0">D85+F85</f>
        <v>1706931.2</v>
      </c>
      <c r="H85" s="13"/>
      <c r="I85" s="13"/>
      <c r="J85" s="18">
        <f>SUM(J2:J84)</f>
        <v>974045.6599999998</v>
      </c>
      <c r="K85" s="18">
        <f>SUM(K2:K84)</f>
        <v>425975.27999999997</v>
      </c>
      <c r="L85" s="20">
        <f>SUM(L2:L84)</f>
        <v>1400020.94</v>
      </c>
    </row>
    <row r="86" spans="1:12" x14ac:dyDescent="0.3">
      <c r="G86" s="7"/>
      <c r="J86" s="8"/>
      <c r="K86" s="8"/>
      <c r="L86" s="8"/>
    </row>
  </sheetData>
  <sheetProtection algorithmName="SHA-512" hashValue="Z4BzrNQ+lyDu3VzJfzlj49GVfCrA4Pb8Zhsc9S80buJYzzToXNk0c1/8mPG+SKt+iH5gpOeZrPpVxazJYPV7zw==" saltValue="G2Hud0X/pbNDJVE6TIERbw==" spinCount="100000" sheet="1" objects="1" scenarios="1"/>
  <sortState xmlns:xlrd2="http://schemas.microsoft.com/office/spreadsheetml/2017/richdata2" ref="A2:L84">
    <sortCondition ref="A2:A84"/>
  </sortState>
  <pageMargins left="0.7" right="0.7" top="0.75" bottom="0.75" header="0.3" footer="0.3"/>
  <pageSetup orientation="portrait" horizontalDpi="204" verticalDpi="1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E9CC97-96F2-4981-85B4-DBE25B43C03A}"/>
</file>

<file path=customXml/itemProps2.xml><?xml version="1.0" encoding="utf-8"?>
<ds:datastoreItem xmlns:ds="http://schemas.openxmlformats.org/officeDocument/2006/customXml" ds:itemID="{FE50C189-0897-42A6-A203-189028B203E3}"/>
</file>

<file path=customXml/itemProps3.xml><?xml version="1.0" encoding="utf-8"?>
<ds:datastoreItem xmlns:ds="http://schemas.openxmlformats.org/officeDocument/2006/customXml" ds:itemID="{A31B79B8-0364-4F5B-A9FE-4ED6EC907C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SFY24 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Mensah</dc:creator>
  <cp:lastModifiedBy>Kim Potter</cp:lastModifiedBy>
  <dcterms:created xsi:type="dcterms:W3CDTF">2023-07-06T17:19:38Z</dcterms:created>
  <dcterms:modified xsi:type="dcterms:W3CDTF">2024-05-21T17:47:16Z</dcterms:modified>
</cp:coreProperties>
</file>