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I:\Dept\Communications Department\Accessibility\To Remediate\Central Purchasing\Sole Source\FY2024\"/>
    </mc:Choice>
  </mc:AlternateContent>
  <xr:revisionPtr revIDLastSave="0" documentId="8_{CB9E2865-313B-4418-997E-A27914348963}" xr6:coauthVersionLast="47" xr6:coauthVersionMax="47" xr10:uidLastSave="{00000000-0000-0000-0000-000000000000}"/>
  <bookViews>
    <workbookView xWindow="-98" yWindow="-98" windowWidth="19396" windowHeight="11596" xr2:uid="{00000000-000D-0000-FFFF-FFFF00000000}"/>
  </bookViews>
  <sheets>
    <sheet name="Sole Source Report" sheetId="1" r:id="rId1"/>
    <sheet name="Pivot 1" sheetId="3" state="hidden" r:id="rId2"/>
  </sheets>
  <definedNames>
    <definedName name="_xlnm._FilterDatabase" localSheetId="0" hidden="1">'Sole Source Report'!$A$29:$U$123</definedName>
  </definedNames>
  <calcPr calcId="191028"/>
  <pivotCaches>
    <pivotCache cacheId="2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3" l="1"/>
  <c r="F6" i="3"/>
  <c r="F3" i="3"/>
  <c r="F2" i="3"/>
  <c r="E6" i="3"/>
  <c r="E2" i="3"/>
</calcChain>
</file>

<file path=xl/sharedStrings.xml><?xml version="1.0" encoding="utf-8"?>
<sst xmlns="http://schemas.openxmlformats.org/spreadsheetml/2006/main" count="525" uniqueCount="137">
  <si>
    <t>Prepared by: OMES Prourement Analytics</t>
  </si>
  <si>
    <t>Sole Source Summary Report</t>
  </si>
  <si>
    <r>
      <t xml:space="preserve">To Filter Graphs, Use </t>
    </r>
    <r>
      <rPr>
        <b/>
        <sz val="14"/>
        <color rgb="FFFF0000"/>
        <rFont val="Arial"/>
        <family val="2"/>
      </rPr>
      <t>BOTH</t>
    </r>
    <r>
      <rPr>
        <b/>
        <sz val="14"/>
        <color theme="1" tint="0.249977111117893"/>
        <rFont val="Arial"/>
        <family val="2"/>
      </rPr>
      <t xml:space="preserve"> Yellow Drop-Down Menus</t>
    </r>
  </si>
  <si>
    <t>Agency No.</t>
  </si>
  <si>
    <t>Agency Name</t>
  </si>
  <si>
    <t>PO ID</t>
  </si>
  <si>
    <t>PO Date</t>
  </si>
  <si>
    <t>Req ID</t>
  </si>
  <si>
    <t>Req Date</t>
  </si>
  <si>
    <t>Amount</t>
  </si>
  <si>
    <t>Supplier ID</t>
  </si>
  <si>
    <t>Supplier Name</t>
  </si>
  <si>
    <t>Category Code</t>
  </si>
  <si>
    <t>Category Code Description</t>
  </si>
  <si>
    <t>Sole Source Type</t>
  </si>
  <si>
    <t>Approval Date</t>
  </si>
  <si>
    <t>Reject Date</t>
  </si>
  <si>
    <t>Buy Agree ID</t>
  </si>
  <si>
    <t>Contact Name</t>
  </si>
  <si>
    <t>Disapproval 1</t>
  </si>
  <si>
    <t>Disapproval 2</t>
  </si>
  <si>
    <t>Disapproval 3</t>
  </si>
  <si>
    <t>Disapproval 4</t>
  </si>
  <si>
    <t>Process Instance</t>
  </si>
  <si>
    <t>Statute Authorization</t>
  </si>
  <si>
    <t xml:space="preserve"> </t>
  </si>
  <si>
    <t>Sole Vendor</t>
  </si>
  <si>
    <t>Department of Transportation</t>
  </si>
  <si>
    <t>Dept of Rehabilitation Service</t>
  </si>
  <si>
    <t>Department of Human Services</t>
  </si>
  <si>
    <t>Information technology consult</t>
  </si>
  <si>
    <t>Row Labels</t>
  </si>
  <si>
    <t>Sum of AMOUNT</t>
  </si>
  <si>
    <t>Count of PO ID</t>
  </si>
  <si>
    <t>Other</t>
  </si>
  <si>
    <t>PO Lines</t>
  </si>
  <si>
    <t>Grand Total</t>
  </si>
  <si>
    <t>Original Vendor</t>
  </si>
  <si>
    <t>Mental Health &amp; Subst Abuse Sv</t>
  </si>
  <si>
    <t>Department of Commerce</t>
  </si>
  <si>
    <t>Healthcare centers</t>
  </si>
  <si>
    <t>Government aid</t>
  </si>
  <si>
    <t>Run Date: 09/01/2023 to 09/30/2023</t>
  </si>
  <si>
    <t>Department of Health</t>
  </si>
  <si>
    <t>Highway and road maintenance s</t>
  </si>
  <si>
    <t>Business function specific sof</t>
  </si>
  <si>
    <t>KI BOIS COMMUNITY ACTION FOUNDATION INC</t>
  </si>
  <si>
    <t>Dept of Environmental Quality</t>
  </si>
  <si>
    <t>State Bureau of Investigation</t>
  </si>
  <si>
    <t>Software maintenance and suppo</t>
  </si>
  <si>
    <t>Laboratory supplies and fixtur</t>
  </si>
  <si>
    <t>Bd of Medicolegal Investigat</t>
  </si>
  <si>
    <t>Youth clubs</t>
  </si>
  <si>
    <t>FAMILY &amp; CHILDRENS SERVICE INC</t>
  </si>
  <si>
    <t>Attorney General</t>
  </si>
  <si>
    <t>POST ACUTE MEDICAL EXPERT</t>
  </si>
  <si>
    <t>Expert witness service</t>
  </si>
  <si>
    <t>Litigation Expert</t>
  </si>
  <si>
    <t>LATHAM POOL PRODUCTS INC</t>
  </si>
  <si>
    <t>Corporation Commission</t>
  </si>
  <si>
    <t>CELTIC CROSS HOLDINGS INC</t>
  </si>
  <si>
    <t>Department of Education</t>
  </si>
  <si>
    <t>MCALISTER MCALISTER BAKER &amp; NICKLAS PLLC</t>
  </si>
  <si>
    <t>Legal services</t>
  </si>
  <si>
    <t>OESC</t>
  </si>
  <si>
    <t>EVIDEN USA INC</t>
  </si>
  <si>
    <t>HACH COMPANY</t>
  </si>
  <si>
    <t>Maintenance or support fees</t>
  </si>
  <si>
    <t>Interstate Oil Compact Comm</t>
  </si>
  <si>
    <t>CHARLES WILLIAM MAGUIRE</t>
  </si>
  <si>
    <t>Technical consultant services</t>
  </si>
  <si>
    <t>FORENSIC TECHNOLOGY INC</t>
  </si>
  <si>
    <t>Computer servers</t>
  </si>
  <si>
    <t>BECTON DICKINSON AND COMPANY</t>
  </si>
  <si>
    <t>Sole Make/Model/Brand</t>
  </si>
  <si>
    <t>ALERE SAN DIEGO INC</t>
  </si>
  <si>
    <t>Laboratory and Measuring and O</t>
  </si>
  <si>
    <t>COUNTRY FORD-MERCURY INC</t>
  </si>
  <si>
    <t>Light trucks or sport utility</t>
  </si>
  <si>
    <t>UNLIMITED SWEEPERS AND CLEANERS LLC</t>
  </si>
  <si>
    <t>HCP-GWL HOLDINGS LLC</t>
  </si>
  <si>
    <t>Dump trucks</t>
  </si>
  <si>
    <t>ENNIS-FLINT INC</t>
  </si>
  <si>
    <t>Marking paint</t>
  </si>
  <si>
    <t>POTTERS INDUSTRIES LLC</t>
  </si>
  <si>
    <t>Glass bead</t>
  </si>
  <si>
    <t>PENSKE COMMERCIAL VEHICLES US LLC</t>
  </si>
  <si>
    <t>Cargo trucks</t>
  </si>
  <si>
    <t>Office of Juvenile Affairs</t>
  </si>
  <si>
    <t>JILL T RUGGIERO</t>
  </si>
  <si>
    <t>Military police training</t>
  </si>
  <si>
    <t>Department of Libraries</t>
  </si>
  <si>
    <t>COLLABORATIVE SUMMER LIBRARY PROGRAM</t>
  </si>
  <si>
    <t>Professional associations</t>
  </si>
  <si>
    <t>Bd of Medical Licensure &amp; Supv</t>
  </si>
  <si>
    <t>OKLAHOMA HEALTH PROFESSIONALS PROGRAM IN</t>
  </si>
  <si>
    <t>MYCARE INTEGRATED SOFTWARE SOLUTIONS LLC</t>
  </si>
  <si>
    <t>Proprietary or licensed system</t>
  </si>
  <si>
    <t>METOCHOI GROUP</t>
  </si>
  <si>
    <t>GIVE HELP</t>
  </si>
  <si>
    <t>STONEBRIDGE GROUP LLC</t>
  </si>
  <si>
    <t>Narc &amp; Dangerous Drugs Control</t>
  </si>
  <si>
    <t>PEN-LINK LTD</t>
  </si>
  <si>
    <t>Business intelligence and data</t>
  </si>
  <si>
    <t>Service Oklahoma</t>
  </si>
  <si>
    <t>JD POWER</t>
  </si>
  <si>
    <t>Oklahoma Tax Commission</t>
  </si>
  <si>
    <t>FAIRFAX IMAGING INC</t>
  </si>
  <si>
    <t>Disk storage system maintenanc</t>
  </si>
  <si>
    <t>Health Care Authority</t>
  </si>
  <si>
    <t>MYHEALTH ACCESS NETWORK INC</t>
  </si>
  <si>
    <t>Health administration services</t>
  </si>
  <si>
    <t>Compelling Urgency Limit</t>
  </si>
  <si>
    <t>COVENANT KIDS INC</t>
  </si>
  <si>
    <t>Specialized educational servic</t>
  </si>
  <si>
    <t>A NEW LEAF INC</t>
  </si>
  <si>
    <t>RAY OF HOPE ADVOCACY CENTER INC</t>
  </si>
  <si>
    <t>Juvenile justice law services</t>
  </si>
  <si>
    <t>CHILD ABUSE NETWORK</t>
  </si>
  <si>
    <t>HELP-IN-CRISIS INC</t>
  </si>
  <si>
    <t>WILLIAM W BARNES CAC</t>
  </si>
  <si>
    <t>CHILD ADVOCACY CENTER OF CENTRAL OK INC</t>
  </si>
  <si>
    <t>22ND JUDICIAL DISTRICT CASA INC</t>
  </si>
  <si>
    <t>PITTSBURG CO CHILD ABUSE RESPONSE EFFORT</t>
  </si>
  <si>
    <t>THE SAVILLE CENTER INC</t>
  </si>
  <si>
    <t>CHILDRENS ADVOCACY CTR OF OTTAWA CO INC</t>
  </si>
  <si>
    <t>CARE CTR-CHILD ABUSE RESP &amp; EVAL CTR INC</t>
  </si>
  <si>
    <t>MUSKOGEE COUNTY CHILD ADVOCACY</t>
  </si>
  <si>
    <t>KIDS KOTTAGE</t>
  </si>
  <si>
    <t>LEFLORE COUNTY CHILD ADVOCACY</t>
  </si>
  <si>
    <t>DEARING HOUSE INC</t>
  </si>
  <si>
    <t>GARFIELD COUNTY CHILD ADVOCACY COUNCIL</t>
  </si>
  <si>
    <t>DCCSAN</t>
  </si>
  <si>
    <t>MARY ABBOTT CHILDRENS HOUSE</t>
  </si>
  <si>
    <t>SARAS PROJECT INC</t>
  </si>
  <si>
    <t>CHILD WELFARE CITIZENS BOARD OF OK INC</t>
  </si>
  <si>
    <t>BRYAN COUNTY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</si>
</sst>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Arial"/>
      <family val="2"/>
    </font>
    <font>
      <sz val="10"/>
      <color theme="1"/>
      <name val="Arial"/>
      <family val="2"/>
    </font>
    <font>
      <b/>
      <sz val="26"/>
      <color theme="1" tint="0.249977111117893"/>
      <name val="Arial"/>
      <family val="2"/>
    </font>
    <font>
      <sz val="11"/>
      <color theme="1" tint="0.249977111117893"/>
      <name val="Arial"/>
      <family val="2"/>
    </font>
    <font>
      <b/>
      <sz val="14"/>
      <color theme="1"/>
      <name val="Arial"/>
      <family val="2"/>
    </font>
    <font>
      <b/>
      <sz val="14"/>
      <color rgb="FFFF0000"/>
      <name val="Arial"/>
      <family val="2"/>
    </font>
    <font>
      <b/>
      <sz val="14"/>
      <color theme="1" tint="0.249977111117893"/>
      <name val="Arial"/>
      <family val="2"/>
    </font>
    <font>
      <sz val="14"/>
      <color theme="1" tint="0.249977111117893"/>
      <name val="Arial"/>
      <family val="2"/>
    </font>
    <font>
      <b/>
      <sz val="18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1" tint="0.249977111117893"/>
      <name val="Arial"/>
      <family val="2"/>
    </font>
    <font>
      <b/>
      <sz val="12"/>
      <color theme="0"/>
      <name val="Calibri"/>
      <family val="2"/>
      <scheme val="minor"/>
    </font>
    <font>
      <sz val="8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4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0">
    <xf numFmtId="0" fontId="0" fillId="0" borderId="0" xfId="0"/>
    <xf numFmtId="44" fontId="0" fillId="0" borderId="0" xfId="1" applyFont="1"/>
    <xf numFmtId="0" fontId="0" fillId="0" borderId="0" xfId="0" applyAlignment="1">
      <alignment vertical="center"/>
    </xf>
    <xf numFmtId="0" fontId="0" fillId="0" borderId="0" xfId="0" pivotButton="1"/>
    <xf numFmtId="0" fontId="0" fillId="0" borderId="0" xfId="0" applyAlignment="1">
      <alignment horizontal="left"/>
    </xf>
    <xf numFmtId="0" fontId="16" fillId="0" borderId="0" xfId="0" applyFont="1"/>
    <xf numFmtId="0" fontId="29" fillId="0" borderId="0" xfId="0" applyFont="1"/>
    <xf numFmtId="0" fontId="0" fillId="35" borderId="0" xfId="0" applyFill="1" applyAlignment="1">
      <alignment horizontal="center" vertical="center"/>
    </xf>
    <xf numFmtId="0" fontId="19" fillId="35" borderId="0" xfId="0" applyFont="1" applyFill="1" applyAlignment="1">
      <alignment horizontal="center" vertical="center"/>
    </xf>
    <xf numFmtId="44" fontId="0" fillId="35" borderId="0" xfId="1" applyFont="1" applyFill="1" applyAlignment="1">
      <alignment horizontal="center" vertical="center"/>
    </xf>
    <xf numFmtId="0" fontId="21" fillId="35" borderId="0" xfId="0" applyFont="1" applyFill="1" applyAlignment="1">
      <alignment horizontal="center" vertical="center"/>
    </xf>
    <xf numFmtId="0" fontId="22" fillId="35" borderId="0" xfId="0" applyFont="1" applyFill="1" applyAlignment="1">
      <alignment horizontal="center" vertical="center"/>
    </xf>
    <xf numFmtId="0" fontId="18" fillId="35" borderId="0" xfId="0" applyFont="1" applyFill="1" applyAlignment="1">
      <alignment horizontal="center" vertical="center"/>
    </xf>
    <xf numFmtId="44" fontId="18" fillId="35" borderId="0" xfId="1" applyFont="1" applyFill="1" applyAlignment="1">
      <alignment horizontal="center" vertical="center"/>
    </xf>
    <xf numFmtId="14" fontId="19" fillId="35" borderId="0" xfId="0" applyNumberFormat="1" applyFont="1" applyFill="1" applyAlignment="1">
      <alignment horizontal="center" vertical="center"/>
    </xf>
    <xf numFmtId="44" fontId="19" fillId="35" borderId="0" xfId="1" applyFont="1" applyFill="1" applyAlignment="1">
      <alignment horizontal="center" vertical="center"/>
    </xf>
    <xf numFmtId="0" fontId="27" fillId="33" borderId="10" xfId="0" applyFont="1" applyFill="1" applyBorder="1" applyAlignment="1">
      <alignment horizontal="center" vertical="center"/>
    </xf>
    <xf numFmtId="0" fontId="28" fillId="34" borderId="11" xfId="0" applyFont="1" applyFill="1" applyBorder="1" applyAlignment="1" applyProtection="1">
      <alignment horizontal="center" vertical="center"/>
      <protection locked="0"/>
    </xf>
    <xf numFmtId="0" fontId="27" fillId="33" borderId="11" xfId="0" applyFont="1" applyFill="1" applyBorder="1" applyAlignment="1">
      <alignment horizontal="center" vertical="center"/>
    </xf>
    <xf numFmtId="0" fontId="27" fillId="33" borderId="0" xfId="0" applyFont="1" applyFill="1" applyAlignment="1">
      <alignment horizontal="center" vertical="center"/>
    </xf>
    <xf numFmtId="44" fontId="27" fillId="33" borderId="11" xfId="1" applyFont="1" applyFill="1" applyBorder="1" applyAlignment="1">
      <alignment horizontal="center" vertical="center"/>
    </xf>
    <xf numFmtId="0" fontId="27" fillId="33" borderId="1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5" fontId="0" fillId="0" borderId="0" xfId="0" applyNumberFormat="1" applyAlignment="1">
      <alignment horizontal="center" vertical="center"/>
    </xf>
    <xf numFmtId="44" fontId="0" fillId="0" borderId="0" xfId="1" applyFont="1" applyAlignment="1">
      <alignment horizontal="center" vertical="center"/>
    </xf>
    <xf numFmtId="15" fontId="0" fillId="0" borderId="0" xfId="0" applyNumberFormat="1"/>
    <xf numFmtId="0" fontId="20" fillId="35" borderId="0" xfId="0" applyFont="1" applyFill="1" applyAlignment="1">
      <alignment horizontal="center" vertical="center"/>
    </xf>
    <xf numFmtId="0" fontId="26" fillId="34" borderId="0" xfId="0" applyFont="1" applyFill="1" applyAlignment="1" applyProtection="1">
      <alignment horizontal="center" vertical="center"/>
      <protection locked="0"/>
    </xf>
    <xf numFmtId="0" fontId="24" fillId="35" borderId="0" xfId="0" applyFont="1" applyFill="1" applyAlignment="1">
      <alignment horizontal="center" vertical="center"/>
    </xf>
    <xf numFmtId="0" fontId="25" fillId="35" borderId="0" xfId="0" applyFont="1" applyFill="1" applyAlignment="1">
      <alignment horizontal="center" vertical="center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urrency" xfId="1" builtinId="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colors>
    <mruColors>
      <color rgb="FF2E5C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7450263620570919"/>
          <c:y val="0.10871922491170086"/>
          <c:w val="0.4439085730882889"/>
          <c:h val="0.87795262629208393"/>
        </c:manualLayout>
      </c:layout>
      <c:doughnutChart>
        <c:varyColors val="1"/>
        <c:ser>
          <c:idx val="0"/>
          <c:order val="0"/>
          <c:tx>
            <c:strRef>
              <c:f>'Pivot 1'!$F$1</c:f>
              <c:strCache>
                <c:ptCount val="1"/>
                <c:pt idx="0">
                  <c:v>Amount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D16-4C8F-AB30-E6EA23F801F6}"/>
              </c:ext>
            </c:extLst>
          </c:dPt>
          <c:dPt>
            <c:idx val="1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9D16-4C8F-AB30-E6EA23F801F6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lt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'Pivot 1'!$E$2:$E$3</c:f>
              <c:strCache>
                <c:ptCount val="2"/>
                <c:pt idx="0">
                  <c:v>Dept of Rehabilitation Service</c:v>
                </c:pt>
                <c:pt idx="1">
                  <c:v>Other</c:v>
                </c:pt>
              </c:strCache>
            </c:strRef>
          </c:cat>
          <c:val>
            <c:numRef>
              <c:f>'Pivot 1'!$F$2:$F$3</c:f>
              <c:numCache>
                <c:formatCode>_("$"* #,##0.00_);_("$"* \(#,##0.00\);_("$"* "-"??_);_(@_)</c:formatCode>
                <c:ptCount val="2"/>
                <c:pt idx="0">
                  <c:v>0</c:v>
                </c:pt>
                <c:pt idx="1">
                  <c:v>25856618.220000003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D16-4C8F-AB30-E6EA23F801F6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7.4791015850788406E-3"/>
          <c:y val="1.8065519587829326E-2"/>
          <c:w val="0.16677412098286046"/>
          <c:h val="0.107338303539236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804844591794447"/>
          <c:y val="0.10849191420691334"/>
          <c:w val="0.46840489017820147"/>
          <c:h val="0.87466246856843344"/>
        </c:manualLayout>
      </c:layout>
      <c:doughnutChart>
        <c:varyColors val="1"/>
        <c:ser>
          <c:idx val="0"/>
          <c:order val="0"/>
          <c:tx>
            <c:strRef>
              <c:f>'Pivot 1'!$F$5</c:f>
              <c:strCache>
                <c:ptCount val="1"/>
                <c:pt idx="0">
                  <c:v>PO Lines</c:v>
                </c:pt>
              </c:strCache>
            </c:strRef>
          </c:tx>
          <c:dPt>
            <c:idx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077E-45B7-B725-7F4E81802C99}"/>
              </c:ext>
            </c:extLst>
          </c:dPt>
          <c:dPt>
            <c:idx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077E-45B7-B725-7F4E81802C99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lt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'Pivot 1'!$E$6:$E$7</c:f>
              <c:strCache>
                <c:ptCount val="2"/>
                <c:pt idx="0">
                  <c:v>Dept of Rehabilitation Service</c:v>
                </c:pt>
                <c:pt idx="1">
                  <c:v>Other</c:v>
                </c:pt>
              </c:strCache>
            </c:strRef>
          </c:cat>
          <c:val>
            <c:numRef>
              <c:f>'Pivot 1'!$F$6:$F$7</c:f>
              <c:numCache>
                <c:formatCode>General</c:formatCode>
                <c:ptCount val="2"/>
                <c:pt idx="0">
                  <c:v>0</c:v>
                </c:pt>
                <c:pt idx="1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77E-45B7-B725-7F4E81802C99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1.1829810747340781E-2"/>
          <c:y val="2.3709745152806196E-2"/>
          <c:w val="0.17464426645915029"/>
          <c:h val="0.10762977607393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355089</xdr:colOff>
      <xdr:row>2</xdr:row>
      <xdr:rowOff>168771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20F4EC6-309E-4F85-985E-42DAA53D8D30}"/>
            </a:ext>
            <a:ext uri="{147F2762-F138-4A5C-976F-8EAC2B608ADB}">
              <a16:predDERef xmlns:a16="http://schemas.microsoft.com/office/drawing/2014/main" pred="{27B9202E-FBE6-4861-A252-E71C7D80D1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34826" cy="528816"/>
        </a:xfrm>
        <a:prstGeom prst="rect">
          <a:avLst/>
        </a:prstGeom>
      </xdr:spPr>
    </xdr:pic>
    <xdr:clientData/>
  </xdr:twoCellAnchor>
  <xdr:twoCellAnchor>
    <xdr:from>
      <xdr:col>0</xdr:col>
      <xdr:colOff>28574</xdr:colOff>
      <xdr:row>8</xdr:row>
      <xdr:rowOff>19050</xdr:rowOff>
    </xdr:from>
    <xdr:to>
      <xdr:col>8</xdr:col>
      <xdr:colOff>600075</xdr:colOff>
      <xdr:row>27</xdr:row>
      <xdr:rowOff>135467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E78A30DF-FBE9-42D1-9591-D97FDBB475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638176</xdr:colOff>
      <xdr:row>8</xdr:row>
      <xdr:rowOff>19050</xdr:rowOff>
    </xdr:from>
    <xdr:to>
      <xdr:col>20</xdr:col>
      <xdr:colOff>704851</xdr:colOff>
      <xdr:row>27</xdr:row>
      <xdr:rowOff>123825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1AD2FCFA-C5EC-40B6-B07F-C6C24888FF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70908</xdr:colOff>
      <xdr:row>5</xdr:row>
      <xdr:rowOff>26172</xdr:rowOff>
    </xdr:from>
    <xdr:to>
      <xdr:col>20</xdr:col>
      <xdr:colOff>613833</xdr:colOff>
      <xdr:row>5</xdr:row>
      <xdr:rowOff>51858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28167504-BB45-4609-B28F-DD2C9883B969}"/>
            </a:ext>
          </a:extLst>
        </xdr:cNvPr>
        <xdr:cNvCxnSpPr/>
      </xdr:nvCxnSpPr>
      <xdr:spPr>
        <a:xfrm>
          <a:off x="70908" y="957505"/>
          <a:ext cx="14826192" cy="25686"/>
        </a:xfrm>
        <a:prstGeom prst="line">
          <a:avLst/>
        </a:prstGeom>
        <a:ln w="19050">
          <a:solidFill>
            <a:schemeClr val="accent5">
              <a:lumMod val="50000"/>
            </a:schemeClr>
          </a:solidFill>
        </a:ln>
      </xdr:spPr>
      <xdr:style>
        <a:lnRef idx="1">
          <a:schemeClr val="accent5"/>
        </a:lnRef>
        <a:fillRef idx="0">
          <a:schemeClr val="accent5"/>
        </a:fillRef>
        <a:effectRef idx="0">
          <a:schemeClr val="accent5"/>
        </a:effectRef>
        <a:fontRef idx="minor">
          <a:schemeClr val="tx1"/>
        </a:fontRef>
      </xdr:style>
    </xdr:cxn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aitlyn Walker" refreshedDate="45293.335482060182" createdVersion="7" refreshedVersion="7" minRefreshableVersion="3" recordCount="52" xr:uid="{965A1E45-4CB7-45E4-8C82-43816875EDD6}">
  <cacheSource type="worksheet">
    <worksheetSource ref="A29:U81" sheet="Sole Source Report"/>
  </cacheSource>
  <cacheFields count="21">
    <cacheField name="Agency No." numFmtId="0">
      <sharedItems containsSemiMixedTypes="0" containsString="0" containsNumber="1" containsInteger="1" minValue="4900" maxValue="83000"/>
    </cacheField>
    <cacheField name="Agency Name" numFmtId="0">
      <sharedItems count="20">
        <s v="Attorney General"/>
        <s v="Department of Commerce"/>
        <s v="Corporation Commission"/>
        <s v="Department of Education"/>
        <s v="OESC"/>
        <s v="Dept of Environmental Quality"/>
        <s v="Interstate Oil Compact Comm"/>
        <s v="State Bureau of Investigation"/>
        <s v="Department of Health"/>
        <s v="Bd of Medicolegal Investigat"/>
        <s v="Department of Transportation"/>
        <s v="Office of Juvenile Affairs"/>
        <s v="Department of Libraries"/>
        <s v="Bd of Medical Licensure &amp; Supv"/>
        <s v="Mental Health &amp; Subst Abuse Sv"/>
        <s v="Narc &amp; Dangerous Drugs Control"/>
        <s v="Service Oklahoma"/>
        <s v="Oklahoma Tax Commission"/>
        <s v="Health Care Authority"/>
        <s v="Department of Human Services"/>
      </sharedItems>
    </cacheField>
    <cacheField name="PO ID" numFmtId="0">
      <sharedItems containsSemiMixedTypes="0" containsString="0" containsNumber="1" containsInteger="1" minValue="499002668" maxValue="8309026967"/>
    </cacheField>
    <cacheField name="PO Date" numFmtId="15">
      <sharedItems containsSemiMixedTypes="0" containsNonDate="0" containsDate="1" containsString="0" minDate="2023-12-05T00:00:00" maxDate="2023-12-30T00:00:00"/>
    </cacheField>
    <cacheField name="Req ID" numFmtId="0">
      <sharedItems containsMixedTypes="1" containsNumber="1" containsInteger="1" minValue="490000721" maxValue="8300027514"/>
    </cacheField>
    <cacheField name="Req Date" numFmtId="0">
      <sharedItems containsDate="1" containsString="0" containsBlank="1" containsMixedTypes="1" minDate="2023-06-12T00:00:00" maxDate="2023-12-21T00:00:00"/>
    </cacheField>
    <cacheField name="Amount" numFmtId="0">
      <sharedItems containsSemiMixedTypes="0" containsString="0" containsNumber="1" minValue="3948" maxValue="7392000"/>
    </cacheField>
    <cacheField name="Supplier ID" numFmtId="0">
      <sharedItems containsSemiMixedTypes="0" containsString="0" containsNumber="1" containsInteger="1" minValue="14085" maxValue="583215"/>
    </cacheField>
    <cacheField name="Supplier Name" numFmtId="0">
      <sharedItems/>
    </cacheField>
    <cacheField name="Category Code" numFmtId="0">
      <sharedItems containsSemiMixedTypes="0" containsString="0" containsNumber="1" containsInteger="1" minValue="25101507" maxValue="94121801"/>
    </cacheField>
    <cacheField name="Category Code Description" numFmtId="0">
      <sharedItems/>
    </cacheField>
    <cacheField name="Sole Source Type" numFmtId="0">
      <sharedItems/>
    </cacheField>
    <cacheField name="Approval Date" numFmtId="15">
      <sharedItems containsNonDate="0" containsDate="1" containsString="0" containsBlank="1" minDate="2023-12-05T00:00:00" maxDate="2023-12-30T00:00:00"/>
    </cacheField>
    <cacheField name="Reject Date" numFmtId="0">
      <sharedItems containsNonDate="0" containsString="0" containsBlank="1"/>
    </cacheField>
    <cacheField name="Buy Agree ID" numFmtId="0">
      <sharedItems containsSemiMixedTypes="0" containsString="0" containsNumber="1" containsInteger="1" minValue="43270041" maxValue="952572471"/>
    </cacheField>
    <cacheField name="Contact Name" numFmtId="0">
      <sharedItems/>
    </cacheField>
    <cacheField name="Disapproval 1" numFmtId="0">
      <sharedItems/>
    </cacheField>
    <cacheField name="Disapproval 2" numFmtId="0">
      <sharedItems/>
    </cacheField>
    <cacheField name="Disapproval 3" numFmtId="0">
      <sharedItems/>
    </cacheField>
    <cacheField name="Disapproval 4" numFmtId="0">
      <sharedItems/>
    </cacheField>
    <cacheField name="Process Instance" numFmtId="0">
      <sharedItems containsSemiMixedTypes="0" containsString="0" containsNumber="1" containsInteger="1" minValue="28558207" maxValue="2855820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2">
  <r>
    <n v="4900"/>
    <x v="0"/>
    <n v="499002668"/>
    <d v="2023-12-27T00:00:00"/>
    <n v="490000721"/>
    <d v="2023-12-27T00:00:00"/>
    <n v="30000"/>
    <n v="582697"/>
    <s v="POST ACUTE MEDICAL EXPERT"/>
    <n v="80121903"/>
    <s v="Expert witness service"/>
    <s v="Litigation Expert"/>
    <m/>
    <m/>
    <n v="854403081"/>
    <s v=" "/>
    <s v=" "/>
    <s v=" "/>
    <s v=" "/>
    <s v=" "/>
    <n v="28558207"/>
  </r>
  <r>
    <n v="16000"/>
    <x v="1"/>
    <n v="1609017562"/>
    <d v="2023-12-28T00:00:00"/>
    <n v="1600005643"/>
    <d v="2023-11-07T00:00:00"/>
    <n v="250000"/>
    <n v="581150"/>
    <s v="LATHAM POOL PRODUCTS INC"/>
    <n v="84101604"/>
    <s v="Government aid"/>
    <s v="Statute Authorization"/>
    <m/>
    <m/>
    <n v="271694029"/>
    <s v=" "/>
    <s v=" "/>
    <s v=" "/>
    <s v=" "/>
    <s v=" "/>
    <n v="28558207"/>
  </r>
  <r>
    <n v="16000"/>
    <x v="1"/>
    <n v="1609017564"/>
    <d v="2023-12-29T00:00:00"/>
    <n v="1600005750"/>
    <n v="45288"/>
    <n v="118436"/>
    <n v="72760"/>
    <s v="KI BOIS COMMUNITY ACTION FOUNDATION INC"/>
    <n v="84101604"/>
    <s v="Government aid"/>
    <s v="Statute Authorization"/>
    <d v="2023-12-29T00:00:00"/>
    <m/>
    <n v="730770231"/>
    <s v=" "/>
    <s v=" "/>
    <s v=" "/>
    <s v=" "/>
    <s v=" "/>
    <n v="28558207"/>
  </r>
  <r>
    <n v="18500"/>
    <x v="2"/>
    <n v="1859018855"/>
    <d v="2023-12-21T00:00:00"/>
    <n v="1850009269"/>
    <d v="2023-12-14T00:00:00"/>
    <n v="49200"/>
    <n v="583215"/>
    <s v="CELTIC CROSS HOLDINGS INC"/>
    <n v="81112200"/>
    <s v="Software maintenance and suppo"/>
    <s v="Sole Vendor"/>
    <d v="2023-12-21T00:00:00"/>
    <m/>
    <n v="710927550"/>
    <s v=" "/>
    <s v=" "/>
    <s v=" "/>
    <s v=" "/>
    <s v=" "/>
    <n v="28558207"/>
  </r>
  <r>
    <n v="26500"/>
    <x v="3"/>
    <n v="2659022515"/>
    <d v="2023-12-15T00:00:00"/>
    <n v="2650014178"/>
    <d v="2023-12-11T00:00:00"/>
    <n v="90000"/>
    <n v="460364"/>
    <s v="MCALISTER MCALISTER BAKER &amp; NICKLAS PLLC"/>
    <n v="80120000"/>
    <s v="Legal services"/>
    <s v="Statute Authorization"/>
    <d v="2023-12-15T00:00:00"/>
    <m/>
    <n v="474948102"/>
    <s v=" "/>
    <s v=" "/>
    <s v=" "/>
    <s v=" "/>
    <s v=" "/>
    <n v="28558207"/>
  </r>
  <r>
    <n v="29000"/>
    <x v="4"/>
    <n v="2909013610"/>
    <d v="2023-12-08T00:00:00"/>
    <n v="2900005252"/>
    <d v="2023-11-06T00:00:00"/>
    <n v="4290096"/>
    <n v="572016"/>
    <s v="EVIDEN USA INC"/>
    <n v="80101507"/>
    <s v="Information technology consult"/>
    <s v="Sole Vendor"/>
    <d v="2023-12-08T00:00:00"/>
    <m/>
    <n v="884399707"/>
    <s v=" "/>
    <s v=" "/>
    <s v=" "/>
    <s v=" "/>
    <s v=" "/>
    <n v="28558207"/>
  </r>
  <r>
    <n v="29200"/>
    <x v="5"/>
    <n v="2929025573"/>
    <d v="2023-12-14T00:00:00"/>
    <n v="2920010427"/>
    <d v="2023-12-05T00:00:00"/>
    <n v="3948"/>
    <n v="19345"/>
    <s v="HACH COMPANY"/>
    <n v="81112201"/>
    <s v="Maintenance or support fees"/>
    <s v="Sole Vendor"/>
    <d v="2023-12-20T00:00:00"/>
    <m/>
    <n v="420704420"/>
    <s v=" "/>
    <s v=" "/>
    <s v=" "/>
    <s v=" "/>
    <s v=" "/>
    <n v="28558207"/>
  </r>
  <r>
    <n v="30700"/>
    <x v="6"/>
    <n v="3079000629"/>
    <d v="2023-12-19T00:00:00"/>
    <n v="3070000367"/>
    <d v="2023-11-30T00:00:00"/>
    <n v="90000"/>
    <n v="582444"/>
    <s v="CHARLES WILLIAM MAGUIRE"/>
    <n v="71161610"/>
    <s v="Technical consultant services"/>
    <s v="Sole Vendor"/>
    <d v="2023-12-19T00:00:00"/>
    <m/>
    <n v="451763735"/>
    <s v=" "/>
    <s v=" "/>
    <s v=" "/>
    <s v=" "/>
    <s v=" "/>
    <n v="28558207"/>
  </r>
  <r>
    <n v="30800"/>
    <x v="7"/>
    <n v="3089015182"/>
    <d v="2023-12-20T00:00:00"/>
    <n v="3080003102"/>
    <d v="2023-12-18T00:00:00"/>
    <n v="32182"/>
    <n v="503803"/>
    <s v="FORENSIC TECHNOLOGY INC"/>
    <n v="43211501"/>
    <s v="Computer servers"/>
    <s v="Sole Vendor"/>
    <d v="2023-12-20T00:00:00"/>
    <m/>
    <n v="43270041"/>
    <s v=" "/>
    <s v=" "/>
    <s v=" "/>
    <s v=" "/>
    <s v=" "/>
    <n v="28558207"/>
  </r>
  <r>
    <n v="34000"/>
    <x v="8"/>
    <n v="3409026485"/>
    <d v="2023-12-05T00:00:00"/>
    <n v="3400024893"/>
    <d v="2023-12-04T00:00:00"/>
    <n v="66777.289999999994"/>
    <n v="14085"/>
    <s v="BECTON DICKINSON AND COMPANY"/>
    <n v="41120000"/>
    <s v="Laboratory supplies and fixtur"/>
    <s v="Sole Make/Model/Brand"/>
    <d v="2023-12-05T00:00:00"/>
    <m/>
    <n v="220760120"/>
    <s v=" "/>
    <s v=" "/>
    <s v=" "/>
    <s v=" "/>
    <s v=" "/>
    <n v="28558207"/>
  </r>
  <r>
    <n v="34200"/>
    <x v="9"/>
    <n v="3429001781"/>
    <d v="2023-12-27T00:00:00"/>
    <n v="3420001123"/>
    <d v="2023-12-13T00:00:00"/>
    <n v="85300"/>
    <n v="364679"/>
    <s v="ALERE SAN DIEGO INC"/>
    <n v="41000000"/>
    <s v="Laboratory and Measuring and O"/>
    <s v="Sole Vendor"/>
    <d v="2023-12-27T00:00:00"/>
    <m/>
    <n v="330288606"/>
    <s v=" "/>
    <s v=" "/>
    <s v=" "/>
    <s v=" "/>
    <s v=" "/>
    <n v="28558207"/>
  </r>
  <r>
    <n v="34500"/>
    <x v="10"/>
    <n v="3459078224"/>
    <d v="2023-12-06T00:00:00"/>
    <n v="3450034125"/>
    <d v="2023-11-15T00:00:00"/>
    <n v="144286.79999999999"/>
    <n v="75466"/>
    <s v="COUNTRY FORD-MERCURY INC"/>
    <n v="25101507"/>
    <s v="Light trucks or sport utility"/>
    <s v="Statute Authorization"/>
    <d v="2023-12-06T00:00:00"/>
    <m/>
    <n v="731413440"/>
    <s v=" "/>
    <s v=" "/>
    <s v=" "/>
    <s v=" "/>
    <s v=" "/>
    <n v="28558207"/>
  </r>
  <r>
    <n v="34500"/>
    <x v="10"/>
    <n v="3459078238"/>
    <d v="2023-12-07T00:00:00"/>
    <n v="3450034140"/>
    <d v="2023-11-28T00:00:00"/>
    <n v="195960.6"/>
    <n v="314305"/>
    <s v="UNLIMITED SWEEPERS AND CLEANERS LLC"/>
    <n v="72141003"/>
    <s v="Highway and road maintenance s"/>
    <s v="Statute Authorization"/>
    <d v="2023-12-07T00:00:00"/>
    <m/>
    <n v="262376126"/>
    <s v=" "/>
    <s v=" "/>
    <s v=" "/>
    <s v=" "/>
    <s v=" "/>
    <n v="28558207"/>
  </r>
  <r>
    <n v="34500"/>
    <x v="10"/>
    <n v="3459078243"/>
    <d v="2023-12-08T00:00:00"/>
    <n v="3450034134"/>
    <d v="2023-11-20T00:00:00"/>
    <n v="57678"/>
    <n v="564878"/>
    <s v="HCP-GWL HOLDINGS LLC"/>
    <n v="25101601"/>
    <s v="Dump trucks"/>
    <s v="Statute Authorization"/>
    <d v="2023-12-08T00:00:00"/>
    <m/>
    <n v="474890072"/>
    <s v=" "/>
    <s v=" "/>
    <s v=" "/>
    <s v=" "/>
    <s v=" "/>
    <n v="28558207"/>
  </r>
  <r>
    <n v="34500"/>
    <x v="10"/>
    <n v="3459078328"/>
    <d v="2023-12-14T00:00:00"/>
    <n v="3450034145"/>
    <d v="2023-11-28T00:00:00"/>
    <n v="369370"/>
    <n v="462064"/>
    <s v="ENNIS-FLINT INC"/>
    <n v="31211513"/>
    <s v="Marking paint"/>
    <s v="Statute Authorization"/>
    <d v="2023-12-14T00:00:00"/>
    <m/>
    <n v="752657523"/>
    <s v=" "/>
    <s v=" "/>
    <s v=" "/>
    <s v=" "/>
    <s v=" "/>
    <n v="28558207"/>
  </r>
  <r>
    <n v="34500"/>
    <x v="10"/>
    <n v="3459078329"/>
    <d v="2023-12-14T00:00:00"/>
    <n v="3450034150"/>
    <d v="2023-11-29T00:00:00"/>
    <n v="158312"/>
    <n v="466082"/>
    <s v="POTTERS INDUSTRIES LLC"/>
    <n v="31191513"/>
    <s v="Glass bead"/>
    <s v="Statute Authorization"/>
    <d v="2023-12-14T00:00:00"/>
    <m/>
    <n v="221933307"/>
    <s v=" "/>
    <s v=" "/>
    <s v=" "/>
    <s v=" "/>
    <s v=" "/>
    <n v="28558207"/>
  </r>
  <r>
    <n v="34500"/>
    <x v="10"/>
    <n v="3459078373"/>
    <d v="2023-12-19T00:00:00"/>
    <n v="3450034126"/>
    <n v="45245"/>
    <n v="118553.15"/>
    <n v="409598"/>
    <s v="PENSKE COMMERCIAL VEHICLES US LLC"/>
    <n v="25101611"/>
    <s v="Cargo trucks"/>
    <s v="Statute Authorization"/>
    <d v="2023-12-19T00:00:00"/>
    <m/>
    <n v="462758677"/>
    <s v=" "/>
    <s v=" "/>
    <s v=" "/>
    <s v=" "/>
    <s v=" "/>
    <n v="28558207"/>
  </r>
  <r>
    <n v="40000"/>
    <x v="11"/>
    <n v="4009024423"/>
    <d v="2023-12-29T00:00:00"/>
    <n v="4000007298"/>
    <n v="45287"/>
    <n v="27900"/>
    <n v="511129"/>
    <s v="JILL T RUGGIERO"/>
    <n v="86131803"/>
    <s v="Military police training"/>
    <s v="Sole Vendor"/>
    <d v="2023-12-29T00:00:00"/>
    <m/>
    <n v="49683662"/>
    <s v=" "/>
    <s v=" "/>
    <s v=" "/>
    <s v=" "/>
    <s v=" "/>
    <n v="28558207"/>
  </r>
  <r>
    <n v="43000"/>
    <x v="12"/>
    <n v="4309003492"/>
    <d v="2023-12-05T00:00:00"/>
    <n v="4300001334"/>
    <n v="45265"/>
    <n v="34499"/>
    <n v="221174"/>
    <s v="COLLABORATIVE SUMMER LIBRARY PROGRAM"/>
    <n v="94101600"/>
    <s v="Professional associations"/>
    <s v="Sole Vendor"/>
    <d v="2023-12-05T00:00:00"/>
    <m/>
    <n v="421519652"/>
    <s v=" "/>
    <s v=" "/>
    <s v=" "/>
    <s v=" "/>
    <s v=" "/>
    <n v="28558207"/>
  </r>
  <r>
    <n v="45000"/>
    <x v="13"/>
    <n v="4509001630"/>
    <d v="2023-12-07T00:00:00"/>
    <n v="4500000152"/>
    <d v="2023-10-31T00:00:00"/>
    <n v="100000"/>
    <n v="276776"/>
    <s v="OKLAHOMA HEALTH PROFESSIONALS PROGRAM IN"/>
    <n v="80101507"/>
    <s v="Information technology consult"/>
    <s v="Sole Vendor"/>
    <d v="2023-12-08T00:00:00"/>
    <m/>
    <n v="208477202"/>
    <s v=" "/>
    <s v=" "/>
    <s v=" "/>
    <s v=" "/>
    <s v=" "/>
    <n v="28558207"/>
  </r>
  <r>
    <n v="45200"/>
    <x v="14"/>
    <n v="4529067067"/>
    <d v="2023-12-06T00:00:00"/>
    <n v="4520011252"/>
    <d v="2023-06-12T00:00:00"/>
    <n v="521121"/>
    <n v="506070"/>
    <s v="MYCARE INTEGRATED SOFTWARE SOLUTIONS LLC"/>
    <n v="81111805"/>
    <s v="Proprietary or licensed system"/>
    <s v="Original Vendor"/>
    <d v="2023-12-06T00:00:00"/>
    <m/>
    <n v="823743778"/>
    <s v=" "/>
    <s v=" "/>
    <s v=" "/>
    <s v=" "/>
    <s v=" "/>
    <n v="28558207"/>
  </r>
  <r>
    <n v="45200"/>
    <x v="14"/>
    <n v="4529067068"/>
    <d v="2023-12-06T00:00:00"/>
    <n v="4520011288"/>
    <d v="2023-06-23T00:00:00"/>
    <n v="458733"/>
    <n v="506070"/>
    <s v="MYCARE INTEGRATED SOFTWARE SOLUTIONS LLC"/>
    <n v="81111805"/>
    <s v="Proprietary or licensed system"/>
    <s v="Original Vendor"/>
    <d v="2023-12-06T00:00:00"/>
    <m/>
    <n v="823743778"/>
    <s v=" "/>
    <s v=" "/>
    <s v=" "/>
    <s v=" "/>
    <s v=" "/>
    <n v="28558207"/>
  </r>
  <r>
    <n v="45200"/>
    <x v="14"/>
    <n v="4529067072"/>
    <d v="2023-12-07T00:00:00"/>
    <n v="4520011588"/>
    <d v="2023-11-20T00:00:00"/>
    <n v="50000"/>
    <n v="519746"/>
    <s v="METOCHOI GROUP"/>
    <n v="81111805"/>
    <s v="Proprietary or licensed system"/>
    <s v="Sole Vendor"/>
    <d v="2023-12-07T00:00:00"/>
    <m/>
    <n v="841520147"/>
    <s v=" "/>
    <s v=" "/>
    <s v=" "/>
    <s v=" "/>
    <s v=" "/>
    <n v="28558207"/>
  </r>
  <r>
    <n v="45200"/>
    <x v="14"/>
    <n v="4529067077"/>
    <d v="2023-12-11T00:00:00"/>
    <n v="4520011591"/>
    <d v="2023-11-21T00:00:00"/>
    <n v="35811.33"/>
    <n v="581734"/>
    <s v="GIVE HELP"/>
    <n v="85101500"/>
    <s v="Healthcare centers"/>
    <s v="Sole Vendor"/>
    <d v="2023-12-11T00:00:00"/>
    <m/>
    <n v="831709924"/>
    <s v=" "/>
    <s v=" "/>
    <s v=" "/>
    <s v=" "/>
    <s v=" "/>
    <n v="28558207"/>
  </r>
  <r>
    <n v="45200"/>
    <x v="14"/>
    <n v="4529067103"/>
    <d v="2023-12-22T00:00:00"/>
    <s v=" "/>
    <m/>
    <n v="2000000"/>
    <n v="542437"/>
    <s v="STONEBRIDGE GROUP LLC"/>
    <n v="80101507"/>
    <s v="Information technology consult"/>
    <s v="Sole Vendor"/>
    <d v="2023-12-27T00:00:00"/>
    <m/>
    <n v="731603443"/>
    <s v=" "/>
    <s v=" "/>
    <s v=" "/>
    <s v=" "/>
    <s v=" "/>
    <n v="28558207"/>
  </r>
  <r>
    <n v="47700"/>
    <x v="15"/>
    <n v="4779006165"/>
    <d v="2023-12-21T00:00:00"/>
    <n v="4770001011"/>
    <d v="2023-12-18T00:00:00"/>
    <n v="497561.96"/>
    <n v="256747"/>
    <s v="PEN-LINK LTD"/>
    <n v="43232314"/>
    <s v="Business intelligence and data"/>
    <s v="Sole Make/Model/Brand"/>
    <d v="2023-12-21T00:00:00"/>
    <m/>
    <n v="470707585"/>
    <s v=" "/>
    <s v=" "/>
    <s v=" "/>
    <s v=" "/>
    <s v=" "/>
    <n v="28558207"/>
  </r>
  <r>
    <n v="64000"/>
    <x v="16"/>
    <n v="6409000061"/>
    <d v="2023-12-07T00:00:00"/>
    <n v="6400000059"/>
    <d v="2023-11-16T00:00:00"/>
    <n v="231000"/>
    <n v="402637"/>
    <s v="JD POWER"/>
    <n v="43231500"/>
    <s v="Business function specific sof"/>
    <s v="Sole Vendor"/>
    <d v="2023-12-07T00:00:00"/>
    <m/>
    <n v="952572471"/>
    <s v=" "/>
    <s v=" "/>
    <s v=" "/>
    <s v=" "/>
    <s v=" "/>
    <n v="28558207"/>
  </r>
  <r>
    <n v="69500"/>
    <x v="17"/>
    <n v="6959010623"/>
    <d v="2023-12-27T00:00:00"/>
    <n v="6950014341"/>
    <d v="2023-11-29T00:00:00"/>
    <n v="281892.45"/>
    <n v="71393"/>
    <s v="FAIRFAX IMAGING INC"/>
    <n v="81112301"/>
    <s v="Disk storage system maintenanc"/>
    <s v="Sole Vendor"/>
    <m/>
    <m/>
    <n v="541701382"/>
    <s v=" "/>
    <s v=" "/>
    <s v=" "/>
    <s v=" "/>
    <s v=" "/>
    <n v="28558207"/>
  </r>
  <r>
    <n v="80700"/>
    <x v="18"/>
    <n v="8079004775"/>
    <d v="2023-12-21T00:00:00"/>
    <n v="8070001770"/>
    <d v="2023-12-20T00:00:00"/>
    <n v="7392000"/>
    <n v="335026"/>
    <s v="MYHEALTH ACCESS NETWORK INC"/>
    <n v="85101700"/>
    <s v="Health administration services"/>
    <s v="Compelling Urgency Limit"/>
    <d v="2023-12-21T00:00:00"/>
    <m/>
    <n v="271660936"/>
    <s v=" "/>
    <s v=" "/>
    <s v=" "/>
    <s v=" "/>
    <s v=" "/>
    <n v="28558207"/>
  </r>
  <r>
    <n v="83000"/>
    <x v="19"/>
    <n v="8309026938"/>
    <d v="2023-12-15T00:00:00"/>
    <n v="8300027382"/>
    <d v="2023-10-30T00:00:00"/>
    <n v="56600"/>
    <n v="329390"/>
    <s v="COVENANT KIDS INC"/>
    <n v="94121801"/>
    <s v="Youth clubs"/>
    <s v="Sole Make/Model/Brand"/>
    <d v="2023-12-15T00:00:00"/>
    <m/>
    <n v="752889215"/>
    <s v=" "/>
    <s v=" "/>
    <s v=" "/>
    <s v=" "/>
    <s v=" "/>
    <n v="28558207"/>
  </r>
  <r>
    <n v="83000"/>
    <x v="19"/>
    <n v="8309026939"/>
    <d v="2023-12-18T00:00:00"/>
    <n v="8300027412"/>
    <d v="2023-11-07T00:00:00"/>
    <n v="2450000"/>
    <n v="72324"/>
    <s v="FAMILY &amp; CHILDRENS SERVICE INC"/>
    <n v="86130000"/>
    <s v="Specialized educational servic"/>
    <s v="Statute Authorization"/>
    <d v="2023-12-19T00:00:00"/>
    <m/>
    <n v="730580270"/>
    <s v=" "/>
    <s v=" "/>
    <s v=" "/>
    <s v=" "/>
    <s v=" "/>
    <n v="28558207"/>
  </r>
  <r>
    <n v="83000"/>
    <x v="19"/>
    <n v="8309026942"/>
    <d v="2023-12-19T00:00:00"/>
    <n v="8300027421"/>
    <d v="2023-11-09T00:00:00"/>
    <n v="980000"/>
    <n v="79062"/>
    <s v="A NEW LEAF INC"/>
    <n v="86130000"/>
    <s v="Specialized educational servic"/>
    <s v="Statute Authorization"/>
    <d v="2023-12-19T00:00:00"/>
    <m/>
    <n v="731042760"/>
    <s v=" "/>
    <s v=" "/>
    <s v=" "/>
    <s v=" "/>
    <s v=" "/>
    <n v="28558207"/>
  </r>
  <r>
    <n v="83000"/>
    <x v="19"/>
    <n v="8309026944"/>
    <d v="2023-12-20T00:00:00"/>
    <n v="8300027514"/>
    <d v="2023-12-06T00:00:00"/>
    <n v="150472.12"/>
    <n v="229359"/>
    <s v="RAY OF HOPE ADVOCACY CENTER INC"/>
    <n v="80121501"/>
    <s v="Juvenile justice law services"/>
    <s v="Statute Authorization"/>
    <d v="2023-12-20T00:00:00"/>
    <m/>
    <n v="412101423"/>
    <s v=" "/>
    <s v=" "/>
    <s v=" "/>
    <s v=" "/>
    <s v=" "/>
    <n v="28558207"/>
  </r>
  <r>
    <n v="83000"/>
    <x v="19"/>
    <n v="8309026945"/>
    <d v="2023-12-20T00:00:00"/>
    <n v="8300027514"/>
    <d v="2023-12-06T00:00:00"/>
    <n v="902832.71"/>
    <n v="74841"/>
    <s v="CHILD ABUSE NETWORK"/>
    <n v="80121501"/>
    <s v="Juvenile justice law services"/>
    <s v="Statute Authorization"/>
    <d v="2023-12-20T00:00:00"/>
    <m/>
    <n v="731325326"/>
    <s v=" "/>
    <s v=" "/>
    <s v=" "/>
    <s v=" "/>
    <s v=" "/>
    <n v="28558207"/>
  </r>
  <r>
    <n v="83000"/>
    <x v="19"/>
    <n v="8309026948"/>
    <d v="2023-12-20T00:00:00"/>
    <n v="8300027514"/>
    <d v="2023-12-06T00:00:00"/>
    <n v="150472.12"/>
    <n v="57936"/>
    <s v="HELP-IN-CRISIS INC"/>
    <n v="80121501"/>
    <s v="Juvenile justice law services"/>
    <s v="Statute Authorization"/>
    <d v="2023-12-20T00:00:00"/>
    <m/>
    <n v="731125382"/>
    <s v=" "/>
    <s v=" "/>
    <s v=" "/>
    <s v=" "/>
    <s v=" "/>
    <n v="28558207"/>
  </r>
  <r>
    <n v="83000"/>
    <x v="19"/>
    <n v="8309026949"/>
    <d v="2023-12-20T00:00:00"/>
    <n v="8300027514"/>
    <d v="2023-12-06T00:00:00"/>
    <n v="150472.12"/>
    <n v="76700"/>
    <s v="WILLIAM W BARNES CAC"/>
    <n v="80121501"/>
    <s v="Juvenile justice law services"/>
    <s v="Statute Authorization"/>
    <d v="2023-12-20T00:00:00"/>
    <m/>
    <n v="731603683"/>
    <s v=" "/>
    <s v=" "/>
    <s v=" "/>
    <s v=" "/>
    <s v=" "/>
    <n v="28558207"/>
  </r>
  <r>
    <n v="83000"/>
    <x v="19"/>
    <n v="8309026950"/>
    <d v="2023-12-20T00:00:00"/>
    <n v="8300027514"/>
    <d v="2023-12-06T00:00:00"/>
    <n v="150472.12"/>
    <n v="546078"/>
    <s v="CHILD ADVOCACY CENTER OF CENTRAL OK INC"/>
    <n v="80121501"/>
    <s v="Juvenile justice law services"/>
    <s v="Statute Authorization"/>
    <d v="2023-12-20T00:00:00"/>
    <m/>
    <n v="881480121"/>
    <s v=" "/>
    <s v=" "/>
    <s v=" "/>
    <s v=" "/>
    <s v=" "/>
    <n v="28558207"/>
  </r>
  <r>
    <n v="83000"/>
    <x v="19"/>
    <n v="8309026951"/>
    <d v="2023-12-20T00:00:00"/>
    <n v="8300027514"/>
    <d v="2023-12-06T00:00:00"/>
    <n v="150472.12"/>
    <n v="238541"/>
    <s v="22ND JUDICIAL DISTRICT CASA INC"/>
    <n v="80121501"/>
    <s v="Juvenile justice law services"/>
    <s v="Statute Authorization"/>
    <d v="2023-12-20T00:00:00"/>
    <m/>
    <n v="201446234"/>
    <s v=" "/>
    <s v=" "/>
    <s v=" "/>
    <s v=" "/>
    <s v=" "/>
    <n v="28558207"/>
  </r>
  <r>
    <n v="83000"/>
    <x v="19"/>
    <n v="8309026952"/>
    <d v="2023-12-20T00:00:00"/>
    <n v="8300027514"/>
    <d v="2023-12-06T00:00:00"/>
    <n v="150472.12"/>
    <n v="76271"/>
    <s v="PITTSBURG CO CHILD ABUSE RESPONSE EFFORT"/>
    <n v="80121501"/>
    <s v="Juvenile justice law services"/>
    <s v="Statute Authorization"/>
    <d v="2023-12-20T00:00:00"/>
    <m/>
    <n v="731528366"/>
    <s v=" "/>
    <s v=" "/>
    <s v=" "/>
    <s v=" "/>
    <s v=" "/>
    <n v="28558207"/>
  </r>
  <r>
    <n v="83000"/>
    <x v="19"/>
    <n v="8309026953"/>
    <d v="2023-12-20T00:00:00"/>
    <n v="8300027514"/>
    <d v="2023-12-06T00:00:00"/>
    <n v="150472.12"/>
    <n v="184870"/>
    <s v="THE SAVILLE CENTER INC"/>
    <n v="80121501"/>
    <s v="Juvenile justice law services"/>
    <s v="Statute Authorization"/>
    <d v="2023-12-20T00:00:00"/>
    <m/>
    <n v="731546193"/>
    <s v=" "/>
    <s v=" "/>
    <s v=" "/>
    <s v=" "/>
    <s v=" "/>
    <n v="28558207"/>
  </r>
  <r>
    <n v="83000"/>
    <x v="19"/>
    <n v="8309026955"/>
    <d v="2023-12-20T00:00:00"/>
    <n v="8300027514"/>
    <d v="2023-12-06T00:00:00"/>
    <n v="150472.12"/>
    <n v="324023"/>
    <s v="CHILDRENS ADVOCACY CTR OF OTTAWA CO INC"/>
    <n v="80121501"/>
    <s v="Juvenile justice law services"/>
    <s v="Statute Authorization"/>
    <d v="2023-12-20T00:00:00"/>
    <m/>
    <n v="264470963"/>
    <s v=" "/>
    <s v=" "/>
    <s v=" "/>
    <s v=" "/>
    <s v=" "/>
    <n v="28558207"/>
  </r>
  <r>
    <n v="83000"/>
    <x v="19"/>
    <n v="8309026956"/>
    <d v="2023-12-20T00:00:00"/>
    <n v="8300027514"/>
    <d v="2023-12-06T00:00:00"/>
    <n v="902832.71"/>
    <n v="75327"/>
    <s v="CARE CTR-CHILD ABUSE RESP &amp; EVAL CTR INC"/>
    <n v="80121501"/>
    <s v="Juvenile justice law services"/>
    <s v="Statute Authorization"/>
    <d v="2023-12-20T00:00:00"/>
    <m/>
    <n v="731393193"/>
    <s v=" "/>
    <s v=" "/>
    <s v=" "/>
    <s v=" "/>
    <s v=" "/>
    <n v="28558207"/>
  </r>
  <r>
    <n v="83000"/>
    <x v="19"/>
    <n v="8309026957"/>
    <d v="2023-12-20T00:00:00"/>
    <n v="8300027514"/>
    <d v="2023-12-06T00:00:00"/>
    <n v="150472.12"/>
    <n v="60184"/>
    <s v="MUSKOGEE COUNTY CHILD ADVOCACY"/>
    <n v="80121501"/>
    <s v="Juvenile justice law services"/>
    <s v="Statute Authorization"/>
    <d v="2023-12-20T00:00:00"/>
    <m/>
    <n v="731424859"/>
    <s v=" "/>
    <s v=" "/>
    <s v=" "/>
    <s v=" "/>
    <s v=" "/>
    <n v="28558207"/>
  </r>
  <r>
    <n v="83000"/>
    <x v="19"/>
    <n v="8309026958"/>
    <d v="2023-12-20T00:00:00"/>
    <n v="8300027514"/>
    <d v="2023-12-06T00:00:00"/>
    <n v="150472.12"/>
    <n v="229360"/>
    <s v="KIDS KOTTAGE"/>
    <n v="80121501"/>
    <s v="Juvenile justice law services"/>
    <s v="Statute Authorization"/>
    <d v="2023-12-20T00:00:00"/>
    <m/>
    <n v="421641256"/>
    <s v=" "/>
    <s v=" "/>
    <s v=" "/>
    <s v=" "/>
    <s v=" "/>
    <n v="28558207"/>
  </r>
  <r>
    <n v="83000"/>
    <x v="19"/>
    <n v="8309026959"/>
    <d v="2023-12-20T00:00:00"/>
    <n v="8300027514"/>
    <d v="2023-12-06T00:00:00"/>
    <n v="150472.12"/>
    <n v="185486"/>
    <s v="LEFLORE COUNTY CHILD ADVOCACY"/>
    <n v="80121501"/>
    <s v="Juvenile justice law services"/>
    <s v="Statute Authorization"/>
    <d v="2023-12-20T00:00:00"/>
    <m/>
    <n v="731576658"/>
    <s v=" "/>
    <s v=" "/>
    <s v=" "/>
    <s v=" "/>
    <s v=" "/>
    <n v="28558207"/>
  </r>
  <r>
    <n v="83000"/>
    <x v="19"/>
    <n v="8309026961"/>
    <d v="2023-12-21T00:00:00"/>
    <n v="8300027514"/>
    <d v="2023-12-06T00:00:00"/>
    <n v="150472.12"/>
    <n v="497198"/>
    <s v="DEARING HOUSE INC"/>
    <n v="80121501"/>
    <s v="Juvenile justice law services"/>
    <s v="Statute Authorization"/>
    <d v="2023-12-21T00:00:00"/>
    <m/>
    <n v="833639386"/>
    <s v=" "/>
    <s v=" "/>
    <s v=" "/>
    <s v=" "/>
    <s v=" "/>
    <n v="28558207"/>
  </r>
  <r>
    <n v="83000"/>
    <x v="19"/>
    <n v="8309026962"/>
    <d v="2023-12-21T00:00:00"/>
    <n v="8300027514"/>
    <d v="2023-12-06T00:00:00"/>
    <n v="150472.12"/>
    <n v="76329"/>
    <s v="GARFIELD COUNTY CHILD ADVOCACY COUNCIL"/>
    <n v="80121501"/>
    <s v="Juvenile justice law services"/>
    <s v="Statute Authorization"/>
    <d v="2023-12-21T00:00:00"/>
    <m/>
    <n v="731536999"/>
    <s v=" "/>
    <s v=" "/>
    <s v=" "/>
    <s v=" "/>
    <s v=" "/>
    <n v="28558207"/>
  </r>
  <r>
    <n v="83000"/>
    <x v="19"/>
    <n v="8309026963"/>
    <d v="2023-12-21T00:00:00"/>
    <n v="8300027514"/>
    <d v="2023-12-06T00:00:00"/>
    <n v="150472.12"/>
    <n v="76354"/>
    <s v="DCCSAN"/>
    <n v="80121501"/>
    <s v="Juvenile justice law services"/>
    <s v="Statute Authorization"/>
    <d v="2023-12-21T00:00:00"/>
    <m/>
    <n v="731540936"/>
    <s v=" "/>
    <s v=" "/>
    <s v=" "/>
    <s v=" "/>
    <s v=" "/>
    <n v="28558207"/>
  </r>
  <r>
    <n v="83000"/>
    <x v="19"/>
    <n v="8309026964"/>
    <d v="2023-12-21T00:00:00"/>
    <n v="8300027514"/>
    <d v="2023-12-06T00:00:00"/>
    <n v="225708.18"/>
    <n v="184134"/>
    <s v="MARY ABBOTT CHILDRENS HOUSE"/>
    <n v="80121501"/>
    <s v="Juvenile justice law services"/>
    <s v="Statute Authorization"/>
    <d v="2023-12-21T00:00:00"/>
    <m/>
    <n v="731512416"/>
    <s v=" "/>
    <s v=" "/>
    <s v=" "/>
    <s v=" "/>
    <s v=" "/>
    <n v="28558207"/>
  </r>
  <r>
    <n v="83000"/>
    <x v="19"/>
    <n v="8309026965"/>
    <d v="2023-12-21T00:00:00"/>
    <n v="8300027514"/>
    <d v="2023-12-06T00:00:00"/>
    <n v="150472.12"/>
    <n v="456227"/>
    <s v="SARAS PROJECT INC"/>
    <n v="80121501"/>
    <s v="Juvenile justice law services"/>
    <s v="Statute Authorization"/>
    <d v="2023-12-21T00:00:00"/>
    <m/>
    <n v="731391432"/>
    <s v=" "/>
    <s v=" "/>
    <s v=" "/>
    <s v=" "/>
    <s v=" "/>
    <n v="28558207"/>
  </r>
  <r>
    <n v="83000"/>
    <x v="19"/>
    <n v="8309026966"/>
    <d v="2023-12-21T00:00:00"/>
    <n v="8300027514"/>
    <d v="2023-12-06T00:00:00"/>
    <n v="150472.12"/>
    <n v="181138"/>
    <s v="CHILD WELFARE CITIZENS BOARD OF OK INC"/>
    <n v="80121501"/>
    <s v="Juvenile justice law services"/>
    <s v="Statute Authorization"/>
    <d v="2023-12-21T00:00:00"/>
    <m/>
    <n v="731382210"/>
    <s v=" "/>
    <s v=" "/>
    <s v=" "/>
    <s v=" "/>
    <s v=" "/>
    <n v="28558207"/>
  </r>
  <r>
    <n v="83000"/>
    <x v="19"/>
    <n v="8309026967"/>
    <d v="2023-12-21T00:00:00"/>
    <n v="8300027514"/>
    <d v="2023-12-06T00:00:00"/>
    <n v="150472.12"/>
    <n v="76967"/>
    <s v="BRYAN COUNTY"/>
    <n v="80121501"/>
    <s v="Juvenile justice law services"/>
    <s v="Statute Authorization"/>
    <d v="2023-12-27T00:00:00"/>
    <m/>
    <n v="736006347"/>
    <s v=" "/>
    <s v=" "/>
    <s v=" "/>
    <s v=" "/>
    <s v=" "/>
    <n v="2855820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C8C4A07-0E60-4DF6-896F-184D3E822657}" name="PivotTable2" cacheId="2" applyNumberFormats="0" applyBorderFormats="0" applyFontFormats="0" applyPatternFormats="0" applyAlignmentFormats="0" applyWidthHeightFormats="1" dataCaption="Values" updatedVersion="7" minRefreshableVersion="3" useAutoFormatting="1" itemPrintTitles="1" createdVersion="7" indent="0" outline="1" outlineData="1" multipleFieldFilters="0">
  <location ref="A1:C22" firstHeaderRow="0" firstDataRow="1" firstDataCol="1"/>
  <pivotFields count="21">
    <pivotField showAll="0"/>
    <pivotField axis="axisRow" showAll="0">
      <items count="21">
        <item x="19"/>
        <item x="10"/>
        <item x="14"/>
        <item x="1"/>
        <item x="8"/>
        <item x="5"/>
        <item x="7"/>
        <item x="9"/>
        <item x="0"/>
        <item x="2"/>
        <item x="3"/>
        <item x="4"/>
        <item x="6"/>
        <item x="11"/>
        <item x="12"/>
        <item x="13"/>
        <item x="15"/>
        <item x="16"/>
        <item x="17"/>
        <item x="18"/>
        <item t="default"/>
      </items>
    </pivotField>
    <pivotField dataField="1" showAll="0"/>
    <pivotField numFmtId="15" showAll="0"/>
    <pivotField showAll="0"/>
    <pivotField showAll="0"/>
    <pivotField dataField="1" numFmtId="44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1"/>
  </rowFields>
  <rowItems count="2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 t="grand">
      <x/>
    </i>
  </rowItems>
  <colFields count="1">
    <field x="-2"/>
  </colFields>
  <colItems count="2">
    <i>
      <x/>
    </i>
    <i i="1">
      <x v="1"/>
    </i>
  </colItems>
  <dataFields count="2">
    <dataField name="Sum of AMOUNT" fld="6" baseField="0" baseItem="0"/>
    <dataField name="Count of PO ID" fld="2" subtotal="count" baseField="1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123"/>
  <sheetViews>
    <sheetView tabSelected="1" zoomScale="70" zoomScaleNormal="70" workbookViewId="0">
      <selection activeCell="C7" sqref="C7:O7"/>
    </sheetView>
  </sheetViews>
  <sheetFormatPr defaultColWidth="14.28515625" defaultRowHeight="15" x14ac:dyDescent="0.25"/>
  <cols>
    <col min="1" max="1" width="18.5703125" style="22" bestFit="1" customWidth="1"/>
    <col min="2" max="2" width="32" style="22" bestFit="1" customWidth="1"/>
    <col min="3" max="3" width="12.28515625" style="22" bestFit="1" customWidth="1"/>
    <col min="4" max="4" width="10.42578125" style="22" bestFit="1" customWidth="1"/>
    <col min="5" max="5" width="12.28515625" style="22" bestFit="1" customWidth="1"/>
    <col min="6" max="6" width="10.28515625" style="22" bestFit="1" customWidth="1"/>
    <col min="7" max="7" width="15.28515625" style="24" bestFit="1" customWidth="1"/>
    <col min="8" max="8" width="10.42578125" style="22" bestFit="1" customWidth="1"/>
    <col min="9" max="9" width="48.7109375" style="22" bestFit="1" customWidth="1"/>
    <col min="10" max="10" width="10.28515625" style="22" customWidth="1"/>
    <col min="11" max="11" width="35.7109375" style="22" bestFit="1" customWidth="1"/>
    <col min="12" max="12" width="25.42578125" style="22" bestFit="1" customWidth="1"/>
    <col min="13" max="13" width="10.28515625" style="22" customWidth="1"/>
    <col min="14" max="14" width="6" style="22" customWidth="1"/>
    <col min="15" max="15" width="20.42578125" style="22" bestFit="1" customWidth="1"/>
    <col min="16" max="20" width="4.7109375" style="22" customWidth="1"/>
    <col min="21" max="21" width="10.5703125" style="22" customWidth="1"/>
  </cols>
  <sheetData>
    <row r="1" spans="1:21" x14ac:dyDescent="0.25">
      <c r="A1" s="7"/>
      <c r="B1" s="7"/>
      <c r="C1" s="7"/>
      <c r="D1" s="7"/>
      <c r="E1" s="7"/>
      <c r="F1" s="7"/>
      <c r="G1" s="9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10" t="s">
        <v>42</v>
      </c>
    </row>
    <row r="2" spans="1:21" x14ac:dyDescent="0.25">
      <c r="A2" s="7"/>
      <c r="B2" s="7"/>
      <c r="C2" s="7"/>
      <c r="D2" s="7"/>
      <c r="E2" s="7"/>
      <c r="F2" s="7"/>
      <c r="G2" s="9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10" t="s">
        <v>0</v>
      </c>
    </row>
    <row r="3" spans="1:21" x14ac:dyDescent="0.25">
      <c r="A3" s="26" t="s">
        <v>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</row>
    <row r="4" spans="1:21" x14ac:dyDescent="0.25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</row>
    <row r="5" spans="1:21" x14ac:dyDescent="0.25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</row>
    <row r="6" spans="1:21" ht="20.65" customHeight="1" x14ac:dyDescent="0.25">
      <c r="A6" s="7"/>
      <c r="B6" s="7"/>
      <c r="C6" s="7"/>
      <c r="D6" s="7"/>
      <c r="E6" s="7"/>
      <c r="F6" s="7"/>
      <c r="G6" s="9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s="2" customFormat="1" ht="21.6" customHeight="1" x14ac:dyDescent="0.25">
      <c r="A7" s="7"/>
      <c r="B7" s="7"/>
      <c r="C7" s="27" t="s">
        <v>28</v>
      </c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7"/>
      <c r="Q7" s="7"/>
      <c r="R7" s="7"/>
      <c r="S7" s="7"/>
      <c r="T7" s="7"/>
      <c r="U7" s="7"/>
    </row>
    <row r="8" spans="1:21" s="2" customFormat="1" ht="33" customHeight="1" x14ac:dyDescent="0.25">
      <c r="A8" s="8"/>
      <c r="B8" s="8"/>
      <c r="C8" s="28" t="s">
        <v>2</v>
      </c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8"/>
      <c r="Q8" s="8"/>
      <c r="R8" s="8"/>
      <c r="S8" s="8"/>
      <c r="T8" s="8"/>
      <c r="U8" s="8"/>
    </row>
    <row r="9" spans="1:21" ht="18" x14ac:dyDescent="0.25">
      <c r="A9" s="8"/>
      <c r="B9" s="8"/>
      <c r="C9" s="11"/>
      <c r="D9" s="12"/>
      <c r="E9" s="12"/>
      <c r="F9" s="12"/>
      <c r="G9" s="13"/>
      <c r="H9" s="12"/>
      <c r="I9" s="12"/>
      <c r="J9" s="12"/>
      <c r="K9" s="12"/>
      <c r="L9" s="12"/>
      <c r="M9" s="12"/>
      <c r="N9" s="12"/>
      <c r="O9" s="12"/>
      <c r="P9" s="8"/>
      <c r="Q9" s="8"/>
      <c r="R9" s="8"/>
      <c r="S9" s="8"/>
      <c r="T9" s="8"/>
      <c r="U9" s="8"/>
    </row>
    <row r="10" spans="1:21" ht="18" x14ac:dyDescent="0.25">
      <c r="A10" s="8"/>
      <c r="B10" s="8"/>
      <c r="C10" s="11"/>
      <c r="D10" s="12"/>
      <c r="E10" s="12"/>
      <c r="F10" s="12"/>
      <c r="G10" s="13"/>
      <c r="H10" s="12"/>
      <c r="I10" s="12"/>
      <c r="J10" s="12"/>
      <c r="K10" s="12"/>
      <c r="L10" s="12"/>
      <c r="M10" s="12"/>
      <c r="N10" s="12"/>
      <c r="O10" s="12"/>
      <c r="P10" s="8"/>
      <c r="Q10" s="8"/>
      <c r="R10" s="8"/>
      <c r="S10" s="8"/>
      <c r="T10" s="8"/>
      <c r="U10" s="8"/>
    </row>
    <row r="11" spans="1:21" ht="18" x14ac:dyDescent="0.25">
      <c r="A11" s="8"/>
      <c r="B11" s="8"/>
      <c r="C11" s="11"/>
      <c r="D11" s="12"/>
      <c r="E11" s="12"/>
      <c r="F11" s="12"/>
      <c r="G11" s="13"/>
      <c r="H11" s="12"/>
      <c r="I11" s="12"/>
      <c r="J11" s="12"/>
      <c r="K11" s="12"/>
      <c r="L11" s="12"/>
      <c r="M11" s="12"/>
      <c r="N11" s="12"/>
      <c r="O11" s="12"/>
      <c r="P11" s="8"/>
      <c r="Q11" s="8"/>
      <c r="R11" s="8"/>
      <c r="S11" s="8"/>
      <c r="T11" s="8"/>
      <c r="U11" s="8"/>
    </row>
    <row r="12" spans="1:21" ht="18" x14ac:dyDescent="0.25">
      <c r="A12" s="8"/>
      <c r="B12" s="8"/>
      <c r="C12" s="11"/>
      <c r="D12" s="12"/>
      <c r="E12" s="12"/>
      <c r="F12" s="12"/>
      <c r="G12" s="13"/>
      <c r="H12" s="12"/>
      <c r="I12" s="12"/>
      <c r="J12" s="12"/>
      <c r="K12" s="12"/>
      <c r="L12" s="12"/>
      <c r="M12" s="12"/>
      <c r="N12" s="12"/>
      <c r="O12" s="12"/>
      <c r="P12" s="8"/>
      <c r="Q12" s="8"/>
      <c r="R12" s="8"/>
      <c r="S12" s="8"/>
      <c r="T12" s="8"/>
      <c r="U12" s="8"/>
    </row>
    <row r="13" spans="1:21" ht="18" x14ac:dyDescent="0.25">
      <c r="A13" s="8"/>
      <c r="B13" s="8"/>
      <c r="C13" s="11"/>
      <c r="D13" s="12"/>
      <c r="E13" s="12"/>
      <c r="F13" s="12"/>
      <c r="G13" s="13"/>
      <c r="H13" s="12"/>
      <c r="I13" s="12"/>
      <c r="J13" s="12"/>
      <c r="K13" s="12"/>
      <c r="L13" s="12"/>
      <c r="M13" s="12"/>
      <c r="N13" s="12"/>
      <c r="O13" s="12"/>
      <c r="P13" s="8"/>
      <c r="Q13" s="8"/>
      <c r="R13" s="8"/>
      <c r="S13" s="8"/>
      <c r="T13" s="8"/>
      <c r="U13" s="8"/>
    </row>
    <row r="14" spans="1:21" ht="18" x14ac:dyDescent="0.25">
      <c r="A14" s="8"/>
      <c r="B14" s="8"/>
      <c r="C14" s="11"/>
      <c r="D14" s="12"/>
      <c r="E14" s="12"/>
      <c r="F14" s="12"/>
      <c r="G14" s="13"/>
      <c r="H14" s="12"/>
      <c r="I14" s="12"/>
      <c r="J14" s="12"/>
      <c r="K14" s="12"/>
      <c r="L14" s="12"/>
      <c r="M14" s="12"/>
      <c r="N14" s="12"/>
      <c r="O14" s="12"/>
      <c r="P14" s="8"/>
      <c r="Q14" s="8"/>
      <c r="R14" s="8"/>
      <c r="S14" s="8"/>
      <c r="T14" s="8"/>
      <c r="U14" s="8"/>
    </row>
    <row r="15" spans="1:21" ht="18" x14ac:dyDescent="0.25">
      <c r="A15" s="8"/>
      <c r="B15" s="8"/>
      <c r="C15" s="11"/>
      <c r="D15" s="12"/>
      <c r="E15" s="12"/>
      <c r="F15" s="12"/>
      <c r="G15" s="13"/>
      <c r="H15" s="12"/>
      <c r="I15" s="12"/>
      <c r="J15" s="12"/>
      <c r="K15" s="12"/>
      <c r="L15" s="12"/>
      <c r="M15" s="12"/>
      <c r="N15" s="12"/>
      <c r="O15" s="12"/>
      <c r="P15" s="8"/>
      <c r="Q15" s="8"/>
      <c r="R15" s="8"/>
      <c r="S15" s="8"/>
      <c r="T15" s="8"/>
      <c r="U15" s="8"/>
    </row>
    <row r="16" spans="1:21" ht="18" x14ac:dyDescent="0.25">
      <c r="A16" s="8"/>
      <c r="B16" s="8"/>
      <c r="C16" s="11"/>
      <c r="D16" s="12"/>
      <c r="E16" s="12"/>
      <c r="F16" s="12"/>
      <c r="G16" s="13"/>
      <c r="H16" s="12"/>
      <c r="I16" s="12"/>
      <c r="J16" s="12"/>
      <c r="K16" s="12"/>
      <c r="L16" s="12"/>
      <c r="M16" s="12"/>
      <c r="N16" s="12"/>
      <c r="O16" s="12"/>
      <c r="P16" s="8"/>
      <c r="Q16" s="8"/>
      <c r="R16" s="8"/>
      <c r="S16" s="8"/>
      <c r="T16" s="8"/>
      <c r="U16" s="8"/>
    </row>
    <row r="17" spans="1:21" ht="18" x14ac:dyDescent="0.25">
      <c r="A17" s="8"/>
      <c r="B17" s="8"/>
      <c r="C17" s="11"/>
      <c r="D17" s="12"/>
      <c r="E17" s="12"/>
      <c r="F17" s="12"/>
      <c r="G17" s="13"/>
      <c r="H17" s="12"/>
      <c r="I17" s="12"/>
      <c r="J17" s="12"/>
      <c r="K17" s="12"/>
      <c r="L17" s="12"/>
      <c r="M17" s="12"/>
      <c r="N17" s="12"/>
      <c r="O17" s="12"/>
      <c r="P17" s="8"/>
      <c r="Q17" s="8"/>
      <c r="R17" s="8"/>
      <c r="S17" s="8"/>
      <c r="T17" s="8"/>
      <c r="U17" s="8"/>
    </row>
    <row r="18" spans="1:21" ht="18" x14ac:dyDescent="0.25">
      <c r="A18" s="8"/>
      <c r="B18" s="8"/>
      <c r="C18" s="11"/>
      <c r="D18" s="12"/>
      <c r="E18" s="12"/>
      <c r="F18" s="12"/>
      <c r="G18" s="13"/>
      <c r="H18" s="12"/>
      <c r="I18" s="12"/>
      <c r="J18" s="12"/>
      <c r="K18" s="12"/>
      <c r="L18" s="12"/>
      <c r="M18" s="12"/>
      <c r="N18" s="12"/>
      <c r="O18" s="12"/>
      <c r="P18" s="8"/>
      <c r="Q18" s="8"/>
      <c r="R18" s="8"/>
      <c r="S18" s="8"/>
      <c r="T18" s="8"/>
      <c r="U18" s="8"/>
    </row>
    <row r="19" spans="1:21" ht="18" x14ac:dyDescent="0.25">
      <c r="A19" s="8"/>
      <c r="B19" s="8"/>
      <c r="C19" s="11"/>
      <c r="D19" s="12"/>
      <c r="E19" s="12"/>
      <c r="F19" s="12"/>
      <c r="G19" s="13"/>
      <c r="H19" s="12"/>
      <c r="I19" s="12"/>
      <c r="J19" s="12"/>
      <c r="K19" s="12"/>
      <c r="L19" s="12"/>
      <c r="M19" s="12"/>
      <c r="N19" s="12"/>
      <c r="O19" s="12"/>
      <c r="P19" s="8"/>
      <c r="Q19" s="8"/>
      <c r="R19" s="8"/>
      <c r="S19" s="8"/>
      <c r="T19" s="8"/>
      <c r="U19" s="8"/>
    </row>
    <row r="20" spans="1:21" ht="18" x14ac:dyDescent="0.25">
      <c r="A20" s="8"/>
      <c r="B20" s="8"/>
      <c r="C20" s="11"/>
      <c r="D20" s="12"/>
      <c r="E20" s="12"/>
      <c r="F20" s="12"/>
      <c r="G20" s="13"/>
      <c r="H20" s="12"/>
      <c r="I20" s="12"/>
      <c r="J20" s="12"/>
      <c r="K20" s="12"/>
      <c r="L20" s="12"/>
      <c r="M20" s="12"/>
      <c r="N20" s="12"/>
      <c r="O20" s="12"/>
      <c r="P20" s="8"/>
      <c r="Q20" s="8"/>
      <c r="R20" s="8"/>
      <c r="S20" s="8"/>
      <c r="T20" s="8"/>
      <c r="U20" s="8"/>
    </row>
    <row r="21" spans="1:21" ht="18" x14ac:dyDescent="0.25">
      <c r="A21" s="8"/>
      <c r="B21" s="8"/>
      <c r="C21" s="11"/>
      <c r="D21" s="12"/>
      <c r="E21" s="12"/>
      <c r="F21" s="12"/>
      <c r="G21" s="13"/>
      <c r="H21" s="12"/>
      <c r="I21" s="12"/>
      <c r="J21" s="12"/>
      <c r="K21" s="12"/>
      <c r="L21" s="12"/>
      <c r="M21" s="12"/>
      <c r="N21" s="12"/>
      <c r="O21" s="12"/>
      <c r="P21" s="8"/>
      <c r="Q21" s="8"/>
      <c r="R21" s="8"/>
      <c r="S21" s="8"/>
      <c r="T21" s="8"/>
      <c r="U21" s="8"/>
    </row>
    <row r="22" spans="1:21" ht="18" x14ac:dyDescent="0.25">
      <c r="A22" s="8"/>
      <c r="B22" s="8"/>
      <c r="C22" s="11"/>
      <c r="D22" s="12"/>
      <c r="E22" s="12"/>
      <c r="F22" s="12"/>
      <c r="G22" s="13"/>
      <c r="H22" s="12"/>
      <c r="I22" s="12"/>
      <c r="J22" s="12"/>
      <c r="K22" s="12"/>
      <c r="L22" s="12"/>
      <c r="M22" s="12"/>
      <c r="N22" s="12"/>
      <c r="O22" s="12"/>
      <c r="P22" s="8"/>
      <c r="Q22" s="8"/>
      <c r="R22" s="8"/>
      <c r="S22" s="8"/>
      <c r="T22" s="8"/>
      <c r="U22" s="8"/>
    </row>
    <row r="23" spans="1:21" ht="18" x14ac:dyDescent="0.25">
      <c r="A23" s="8"/>
      <c r="B23" s="8"/>
      <c r="C23" s="11"/>
      <c r="D23" s="12"/>
      <c r="E23" s="12"/>
      <c r="F23" s="12"/>
      <c r="G23" s="13"/>
      <c r="H23" s="12"/>
      <c r="I23" s="12"/>
      <c r="J23" s="12"/>
      <c r="K23" s="12"/>
      <c r="L23" s="12"/>
      <c r="M23" s="12"/>
      <c r="N23" s="12"/>
      <c r="O23" s="12"/>
      <c r="P23" s="8"/>
      <c r="Q23" s="8"/>
      <c r="R23" s="8"/>
      <c r="S23" s="8"/>
      <c r="T23" s="8"/>
      <c r="U23" s="8"/>
    </row>
    <row r="24" spans="1:21" ht="18" x14ac:dyDescent="0.25">
      <c r="A24" s="8"/>
      <c r="B24" s="8"/>
      <c r="C24" s="11"/>
      <c r="D24" s="12"/>
      <c r="E24" s="12"/>
      <c r="F24" s="12"/>
      <c r="G24" s="13"/>
      <c r="H24" s="12"/>
      <c r="I24" s="12"/>
      <c r="J24" s="12"/>
      <c r="K24" s="12"/>
      <c r="L24" s="12"/>
      <c r="M24" s="12"/>
      <c r="N24" s="12"/>
      <c r="O24" s="12"/>
      <c r="P24" s="8"/>
      <c r="Q24" s="8"/>
      <c r="R24" s="8"/>
      <c r="S24" s="8"/>
      <c r="T24" s="8"/>
      <c r="U24" s="8"/>
    </row>
    <row r="25" spans="1:21" ht="18" x14ac:dyDescent="0.25">
      <c r="A25" s="8"/>
      <c r="B25" s="8"/>
      <c r="C25" s="11"/>
      <c r="D25" s="12"/>
      <c r="E25" s="12"/>
      <c r="F25" s="12"/>
      <c r="G25" s="13"/>
      <c r="H25" s="12"/>
      <c r="I25" s="12"/>
      <c r="J25" s="12"/>
      <c r="K25" s="12"/>
      <c r="L25" s="12"/>
      <c r="M25" s="12"/>
      <c r="N25" s="12"/>
      <c r="O25" s="12"/>
      <c r="P25" s="8"/>
      <c r="Q25" s="8"/>
      <c r="R25" s="8"/>
      <c r="S25" s="8"/>
      <c r="T25" s="8"/>
      <c r="U25" s="8"/>
    </row>
    <row r="26" spans="1:21" ht="18" x14ac:dyDescent="0.25">
      <c r="A26" s="8"/>
      <c r="B26" s="8"/>
      <c r="C26" s="11"/>
      <c r="D26" s="12"/>
      <c r="E26" s="12"/>
      <c r="F26" s="12"/>
      <c r="G26" s="13"/>
      <c r="H26" s="12"/>
      <c r="I26" s="12"/>
      <c r="J26" s="12"/>
      <c r="K26" s="12"/>
      <c r="L26" s="12"/>
      <c r="M26" s="12"/>
      <c r="N26" s="12"/>
      <c r="O26" s="12"/>
      <c r="P26" s="8"/>
      <c r="Q26" s="8"/>
      <c r="R26" s="8"/>
      <c r="S26" s="8"/>
      <c r="T26" s="8"/>
      <c r="U26" s="8"/>
    </row>
    <row r="27" spans="1:21" ht="18" x14ac:dyDescent="0.25">
      <c r="A27" s="8"/>
      <c r="B27" s="8"/>
      <c r="C27" s="11"/>
      <c r="D27" s="12"/>
      <c r="E27" s="12"/>
      <c r="F27" s="12"/>
      <c r="G27" s="13"/>
      <c r="H27" s="12"/>
      <c r="I27" s="12"/>
      <c r="J27" s="12"/>
      <c r="K27" s="12"/>
      <c r="L27" s="12"/>
      <c r="M27" s="12"/>
      <c r="N27" s="12"/>
      <c r="O27" s="12"/>
      <c r="P27" s="8"/>
      <c r="Q27" s="8"/>
      <c r="R27" s="8"/>
      <c r="S27" s="8"/>
      <c r="T27" s="8"/>
      <c r="U27" s="8"/>
    </row>
    <row r="28" spans="1:21" x14ac:dyDescent="0.25">
      <c r="A28" s="8"/>
      <c r="B28" s="8"/>
      <c r="C28" s="14"/>
      <c r="D28" s="14"/>
      <c r="E28" s="8"/>
      <c r="F28" s="8"/>
      <c r="G28" s="15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</row>
    <row r="29" spans="1:21" s="6" customFormat="1" ht="15.75" x14ac:dyDescent="0.25">
      <c r="A29" s="16" t="s">
        <v>3</v>
      </c>
      <c r="B29" s="17" t="s">
        <v>4</v>
      </c>
      <c r="C29" s="18" t="s">
        <v>5</v>
      </c>
      <c r="D29" s="19" t="s">
        <v>6</v>
      </c>
      <c r="E29" s="18" t="s">
        <v>7</v>
      </c>
      <c r="F29" s="19" t="s">
        <v>8</v>
      </c>
      <c r="G29" s="20" t="s">
        <v>9</v>
      </c>
      <c r="H29" s="18" t="s">
        <v>10</v>
      </c>
      <c r="I29" s="18" t="s">
        <v>11</v>
      </c>
      <c r="J29" s="18" t="s">
        <v>12</v>
      </c>
      <c r="K29" s="18" t="s">
        <v>13</v>
      </c>
      <c r="L29" s="18" t="s">
        <v>14</v>
      </c>
      <c r="M29" s="18" t="s">
        <v>15</v>
      </c>
      <c r="N29" s="18" t="s">
        <v>16</v>
      </c>
      <c r="O29" s="18" t="s">
        <v>17</v>
      </c>
      <c r="P29" s="19" t="s">
        <v>18</v>
      </c>
      <c r="Q29" s="18" t="s">
        <v>19</v>
      </c>
      <c r="R29" s="19" t="s">
        <v>20</v>
      </c>
      <c r="S29" s="18" t="s">
        <v>21</v>
      </c>
      <c r="T29" s="19" t="s">
        <v>22</v>
      </c>
      <c r="U29" s="21" t="s">
        <v>23</v>
      </c>
    </row>
    <row r="30" spans="1:21" x14ac:dyDescent="0.25">
      <c r="A30">
        <v>4900</v>
      </c>
      <c r="B30" t="s">
        <v>54</v>
      </c>
      <c r="C30">
        <v>499002668</v>
      </c>
      <c r="D30" s="25">
        <v>45287</v>
      </c>
      <c r="E30">
        <v>490000721</v>
      </c>
      <c r="F30" s="25">
        <v>45287</v>
      </c>
      <c r="G30">
        <v>30000</v>
      </c>
      <c r="H30">
        <v>582697</v>
      </c>
      <c r="I30" t="s">
        <v>55</v>
      </c>
      <c r="J30">
        <v>80121903</v>
      </c>
      <c r="K30" t="s">
        <v>56</v>
      </c>
      <c r="L30" t="s">
        <v>57</v>
      </c>
      <c r="M30" s="25"/>
      <c r="N30"/>
      <c r="O30">
        <v>854403081</v>
      </c>
      <c r="P30" t="s">
        <v>25</v>
      </c>
      <c r="Q30" t="s">
        <v>25</v>
      </c>
      <c r="R30" t="s">
        <v>25</v>
      </c>
      <c r="S30" t="s">
        <v>25</v>
      </c>
      <c r="T30" t="s">
        <v>25</v>
      </c>
      <c r="U30">
        <v>28558207</v>
      </c>
    </row>
    <row r="31" spans="1:21" x14ac:dyDescent="0.25">
      <c r="A31">
        <v>16000</v>
      </c>
      <c r="B31" t="s">
        <v>39</v>
      </c>
      <c r="C31">
        <v>1609017562</v>
      </c>
      <c r="D31" s="25">
        <v>45288</v>
      </c>
      <c r="E31">
        <v>1600005643</v>
      </c>
      <c r="F31" s="25">
        <v>45237</v>
      </c>
      <c r="G31">
        <v>250000</v>
      </c>
      <c r="H31">
        <v>581150</v>
      </c>
      <c r="I31" t="s">
        <v>58</v>
      </c>
      <c r="J31">
        <v>84101604</v>
      </c>
      <c r="K31" t="s">
        <v>41</v>
      </c>
      <c r="L31" t="s">
        <v>24</v>
      </c>
      <c r="M31" s="25"/>
      <c r="N31"/>
      <c r="O31">
        <v>271694029</v>
      </c>
      <c r="P31" t="s">
        <v>25</v>
      </c>
      <c r="Q31" t="s">
        <v>25</v>
      </c>
      <c r="R31" t="s">
        <v>25</v>
      </c>
      <c r="S31" t="s">
        <v>25</v>
      </c>
      <c r="T31" t="s">
        <v>25</v>
      </c>
      <c r="U31">
        <v>28558207</v>
      </c>
    </row>
    <row r="32" spans="1:21" x14ac:dyDescent="0.25">
      <c r="A32">
        <v>16000</v>
      </c>
      <c r="B32" t="s">
        <v>39</v>
      </c>
      <c r="C32">
        <v>1609017564</v>
      </c>
      <c r="D32" s="25">
        <v>45289</v>
      </c>
      <c r="E32">
        <v>1600005750</v>
      </c>
      <c r="F32">
        <v>45288</v>
      </c>
      <c r="G32">
        <v>118436</v>
      </c>
      <c r="H32">
        <v>72760</v>
      </c>
      <c r="I32" t="s">
        <v>46</v>
      </c>
      <c r="J32">
        <v>84101604</v>
      </c>
      <c r="K32" t="s">
        <v>41</v>
      </c>
      <c r="L32" t="s">
        <v>24</v>
      </c>
      <c r="M32" s="25">
        <v>45289</v>
      </c>
      <c r="N32"/>
      <c r="O32">
        <v>730770231</v>
      </c>
      <c r="P32" t="s">
        <v>25</v>
      </c>
      <c r="Q32" t="s">
        <v>25</v>
      </c>
      <c r="R32" t="s">
        <v>25</v>
      </c>
      <c r="S32" t="s">
        <v>25</v>
      </c>
      <c r="T32" t="s">
        <v>25</v>
      </c>
      <c r="U32">
        <v>28558207</v>
      </c>
    </row>
    <row r="33" spans="1:21" x14ac:dyDescent="0.25">
      <c r="A33">
        <v>18500</v>
      </c>
      <c r="B33" t="s">
        <v>59</v>
      </c>
      <c r="C33">
        <v>1859018855</v>
      </c>
      <c r="D33" s="25">
        <v>45281</v>
      </c>
      <c r="E33">
        <v>1850009269</v>
      </c>
      <c r="F33" s="25">
        <v>45274</v>
      </c>
      <c r="G33">
        <v>49200</v>
      </c>
      <c r="H33">
        <v>583215</v>
      </c>
      <c r="I33" t="s">
        <v>60</v>
      </c>
      <c r="J33">
        <v>81112200</v>
      </c>
      <c r="K33" t="s">
        <v>49</v>
      </c>
      <c r="L33" t="s">
        <v>26</v>
      </c>
      <c r="M33" s="25">
        <v>45281</v>
      </c>
      <c r="N33"/>
      <c r="O33">
        <v>710927550</v>
      </c>
      <c r="P33" t="s">
        <v>25</v>
      </c>
      <c r="Q33" t="s">
        <v>25</v>
      </c>
      <c r="R33" t="s">
        <v>25</v>
      </c>
      <c r="S33" t="s">
        <v>25</v>
      </c>
      <c r="T33" t="s">
        <v>25</v>
      </c>
      <c r="U33">
        <v>28558207</v>
      </c>
    </row>
    <row r="34" spans="1:21" x14ac:dyDescent="0.25">
      <c r="A34">
        <v>26500</v>
      </c>
      <c r="B34" t="s">
        <v>61</v>
      </c>
      <c r="C34">
        <v>2659022515</v>
      </c>
      <c r="D34" s="25">
        <v>45275</v>
      </c>
      <c r="E34">
        <v>2650014178</v>
      </c>
      <c r="F34" s="25">
        <v>45271</v>
      </c>
      <c r="G34">
        <v>90000</v>
      </c>
      <c r="H34">
        <v>460364</v>
      </c>
      <c r="I34" t="s">
        <v>62</v>
      </c>
      <c r="J34">
        <v>80120000</v>
      </c>
      <c r="K34" t="s">
        <v>63</v>
      </c>
      <c r="L34" t="s">
        <v>24</v>
      </c>
      <c r="M34" s="25">
        <v>45275</v>
      </c>
      <c r="N34"/>
      <c r="O34">
        <v>474948102</v>
      </c>
      <c r="P34" t="s">
        <v>25</v>
      </c>
      <c r="Q34" t="s">
        <v>25</v>
      </c>
      <c r="R34" t="s">
        <v>25</v>
      </c>
      <c r="S34" t="s">
        <v>25</v>
      </c>
      <c r="T34" t="s">
        <v>25</v>
      </c>
      <c r="U34">
        <v>28558207</v>
      </c>
    </row>
    <row r="35" spans="1:21" x14ac:dyDescent="0.25">
      <c r="A35">
        <v>29000</v>
      </c>
      <c r="B35" t="s">
        <v>64</v>
      </c>
      <c r="C35">
        <v>2909013610</v>
      </c>
      <c r="D35" s="25">
        <v>45268</v>
      </c>
      <c r="E35">
        <v>2900005252</v>
      </c>
      <c r="F35" s="25">
        <v>45236</v>
      </c>
      <c r="G35">
        <v>4290096</v>
      </c>
      <c r="H35">
        <v>572016</v>
      </c>
      <c r="I35" t="s">
        <v>65</v>
      </c>
      <c r="J35">
        <v>80101507</v>
      </c>
      <c r="K35" t="s">
        <v>30</v>
      </c>
      <c r="L35" t="s">
        <v>26</v>
      </c>
      <c r="M35" s="25">
        <v>45268</v>
      </c>
      <c r="N35"/>
      <c r="O35">
        <v>884399707</v>
      </c>
      <c r="P35" t="s">
        <v>25</v>
      </c>
      <c r="Q35" t="s">
        <v>25</v>
      </c>
      <c r="R35" t="s">
        <v>25</v>
      </c>
      <c r="S35" t="s">
        <v>25</v>
      </c>
      <c r="T35" t="s">
        <v>25</v>
      </c>
      <c r="U35">
        <v>28558207</v>
      </c>
    </row>
    <row r="36" spans="1:21" x14ac:dyDescent="0.25">
      <c r="A36">
        <v>29200</v>
      </c>
      <c r="B36" t="s">
        <v>47</v>
      </c>
      <c r="C36">
        <v>2929025573</v>
      </c>
      <c r="D36" s="25">
        <v>45274</v>
      </c>
      <c r="E36">
        <v>2920010427</v>
      </c>
      <c r="F36" s="25">
        <v>45265</v>
      </c>
      <c r="G36">
        <v>3948</v>
      </c>
      <c r="H36">
        <v>19345</v>
      </c>
      <c r="I36" t="s">
        <v>66</v>
      </c>
      <c r="J36">
        <v>81112201</v>
      </c>
      <c r="K36" t="s">
        <v>67</v>
      </c>
      <c r="L36" t="s">
        <v>26</v>
      </c>
      <c r="M36" s="25">
        <v>45280</v>
      </c>
      <c r="N36"/>
      <c r="O36">
        <v>420704420</v>
      </c>
      <c r="P36" t="s">
        <v>25</v>
      </c>
      <c r="Q36" t="s">
        <v>25</v>
      </c>
      <c r="R36" t="s">
        <v>25</v>
      </c>
      <c r="S36" t="s">
        <v>25</v>
      </c>
      <c r="T36" t="s">
        <v>25</v>
      </c>
      <c r="U36">
        <v>28558207</v>
      </c>
    </row>
    <row r="37" spans="1:21" x14ac:dyDescent="0.25">
      <c r="A37">
        <v>30700</v>
      </c>
      <c r="B37" t="s">
        <v>68</v>
      </c>
      <c r="C37">
        <v>3079000629</v>
      </c>
      <c r="D37" s="25">
        <v>45279</v>
      </c>
      <c r="E37">
        <v>3070000367</v>
      </c>
      <c r="F37" s="25">
        <v>45260</v>
      </c>
      <c r="G37">
        <v>90000</v>
      </c>
      <c r="H37">
        <v>582444</v>
      </c>
      <c r="I37" t="s">
        <v>69</v>
      </c>
      <c r="J37">
        <v>71161610</v>
      </c>
      <c r="K37" t="s">
        <v>70</v>
      </c>
      <c r="L37" t="s">
        <v>26</v>
      </c>
      <c r="M37" s="25">
        <v>45279</v>
      </c>
      <c r="N37"/>
      <c r="O37">
        <v>451763735</v>
      </c>
      <c r="P37" t="s">
        <v>25</v>
      </c>
      <c r="Q37" t="s">
        <v>25</v>
      </c>
      <c r="R37" t="s">
        <v>25</v>
      </c>
      <c r="S37" t="s">
        <v>25</v>
      </c>
      <c r="T37" t="s">
        <v>25</v>
      </c>
      <c r="U37">
        <v>28558207</v>
      </c>
    </row>
    <row r="38" spans="1:21" x14ac:dyDescent="0.25">
      <c r="A38">
        <v>30800</v>
      </c>
      <c r="B38" t="s">
        <v>48</v>
      </c>
      <c r="C38">
        <v>3089015182</v>
      </c>
      <c r="D38" s="25">
        <v>45280</v>
      </c>
      <c r="E38">
        <v>3080003102</v>
      </c>
      <c r="F38" s="25">
        <v>45278</v>
      </c>
      <c r="G38">
        <v>32182</v>
      </c>
      <c r="H38">
        <v>503803</v>
      </c>
      <c r="I38" t="s">
        <v>71</v>
      </c>
      <c r="J38">
        <v>43211501</v>
      </c>
      <c r="K38" t="s">
        <v>72</v>
      </c>
      <c r="L38" t="s">
        <v>26</v>
      </c>
      <c r="M38" s="25">
        <v>45280</v>
      </c>
      <c r="N38"/>
      <c r="O38">
        <v>43270041</v>
      </c>
      <c r="P38" t="s">
        <v>25</v>
      </c>
      <c r="Q38" t="s">
        <v>25</v>
      </c>
      <c r="R38" t="s">
        <v>25</v>
      </c>
      <c r="S38" t="s">
        <v>25</v>
      </c>
      <c r="T38" t="s">
        <v>25</v>
      </c>
      <c r="U38">
        <v>28558207</v>
      </c>
    </row>
    <row r="39" spans="1:21" x14ac:dyDescent="0.25">
      <c r="A39">
        <v>34000</v>
      </c>
      <c r="B39" t="s">
        <v>43</v>
      </c>
      <c r="C39">
        <v>3409026485</v>
      </c>
      <c r="D39" s="25">
        <v>45265</v>
      </c>
      <c r="E39">
        <v>3400024893</v>
      </c>
      <c r="F39" s="25">
        <v>45264</v>
      </c>
      <c r="G39">
        <v>66777.289999999994</v>
      </c>
      <c r="H39">
        <v>14085</v>
      </c>
      <c r="I39" t="s">
        <v>73</v>
      </c>
      <c r="J39">
        <v>41120000</v>
      </c>
      <c r="K39" t="s">
        <v>50</v>
      </c>
      <c r="L39" t="s">
        <v>74</v>
      </c>
      <c r="M39" s="25">
        <v>45265</v>
      </c>
      <c r="N39"/>
      <c r="O39">
        <v>220760120</v>
      </c>
      <c r="P39" t="s">
        <v>25</v>
      </c>
      <c r="Q39" t="s">
        <v>25</v>
      </c>
      <c r="R39" t="s">
        <v>25</v>
      </c>
      <c r="S39" t="s">
        <v>25</v>
      </c>
      <c r="T39" t="s">
        <v>25</v>
      </c>
      <c r="U39">
        <v>28558207</v>
      </c>
    </row>
    <row r="40" spans="1:21" x14ac:dyDescent="0.25">
      <c r="A40">
        <v>34200</v>
      </c>
      <c r="B40" t="s">
        <v>51</v>
      </c>
      <c r="C40">
        <v>3429001781</v>
      </c>
      <c r="D40" s="25">
        <v>45287</v>
      </c>
      <c r="E40">
        <v>3420001123</v>
      </c>
      <c r="F40" s="25">
        <v>45273</v>
      </c>
      <c r="G40">
        <v>85300</v>
      </c>
      <c r="H40">
        <v>364679</v>
      </c>
      <c r="I40" t="s">
        <v>75</v>
      </c>
      <c r="J40">
        <v>41000000</v>
      </c>
      <c r="K40" t="s">
        <v>76</v>
      </c>
      <c r="L40" t="s">
        <v>26</v>
      </c>
      <c r="M40" s="25">
        <v>45287</v>
      </c>
      <c r="N40"/>
      <c r="O40">
        <v>330288606</v>
      </c>
      <c r="P40" t="s">
        <v>25</v>
      </c>
      <c r="Q40" t="s">
        <v>25</v>
      </c>
      <c r="R40" t="s">
        <v>25</v>
      </c>
      <c r="S40" t="s">
        <v>25</v>
      </c>
      <c r="T40" t="s">
        <v>25</v>
      </c>
      <c r="U40">
        <v>28558207</v>
      </c>
    </row>
    <row r="41" spans="1:21" x14ac:dyDescent="0.25">
      <c r="A41">
        <v>34500</v>
      </c>
      <c r="B41" t="s">
        <v>27</v>
      </c>
      <c r="C41">
        <v>3459078224</v>
      </c>
      <c r="D41" s="25">
        <v>45266</v>
      </c>
      <c r="E41">
        <v>3450034125</v>
      </c>
      <c r="F41" s="25">
        <v>45245</v>
      </c>
      <c r="G41">
        <v>144286.79999999999</v>
      </c>
      <c r="H41">
        <v>75466</v>
      </c>
      <c r="I41" t="s">
        <v>77</v>
      </c>
      <c r="J41">
        <v>25101507</v>
      </c>
      <c r="K41" t="s">
        <v>78</v>
      </c>
      <c r="L41" t="s">
        <v>24</v>
      </c>
      <c r="M41" s="25">
        <v>45266</v>
      </c>
      <c r="N41"/>
      <c r="O41">
        <v>731413440</v>
      </c>
      <c r="P41" t="s">
        <v>25</v>
      </c>
      <c r="Q41" t="s">
        <v>25</v>
      </c>
      <c r="R41" t="s">
        <v>25</v>
      </c>
      <c r="S41" t="s">
        <v>25</v>
      </c>
      <c r="T41" t="s">
        <v>25</v>
      </c>
      <c r="U41">
        <v>28558207</v>
      </c>
    </row>
    <row r="42" spans="1:21" x14ac:dyDescent="0.25">
      <c r="A42">
        <v>34500</v>
      </c>
      <c r="B42" t="s">
        <v>27</v>
      </c>
      <c r="C42">
        <v>3459078238</v>
      </c>
      <c r="D42" s="25">
        <v>45267</v>
      </c>
      <c r="E42">
        <v>3450034140</v>
      </c>
      <c r="F42" s="25">
        <v>45258</v>
      </c>
      <c r="G42">
        <v>195960.6</v>
      </c>
      <c r="H42">
        <v>314305</v>
      </c>
      <c r="I42" t="s">
        <v>79</v>
      </c>
      <c r="J42">
        <v>72141003</v>
      </c>
      <c r="K42" t="s">
        <v>44</v>
      </c>
      <c r="L42" t="s">
        <v>24</v>
      </c>
      <c r="M42" s="25">
        <v>45267</v>
      </c>
      <c r="N42"/>
      <c r="O42">
        <v>262376126</v>
      </c>
      <c r="P42" t="s">
        <v>25</v>
      </c>
      <c r="Q42" t="s">
        <v>25</v>
      </c>
      <c r="R42" t="s">
        <v>25</v>
      </c>
      <c r="S42" t="s">
        <v>25</v>
      </c>
      <c r="T42" t="s">
        <v>25</v>
      </c>
      <c r="U42">
        <v>28558207</v>
      </c>
    </row>
    <row r="43" spans="1:21" x14ac:dyDescent="0.25">
      <c r="A43">
        <v>34500</v>
      </c>
      <c r="B43" t="s">
        <v>27</v>
      </c>
      <c r="C43">
        <v>3459078243</v>
      </c>
      <c r="D43" s="25">
        <v>45268</v>
      </c>
      <c r="E43">
        <v>3450034134</v>
      </c>
      <c r="F43" s="25">
        <v>45250</v>
      </c>
      <c r="G43">
        <v>57678</v>
      </c>
      <c r="H43">
        <v>564878</v>
      </c>
      <c r="I43" t="s">
        <v>80</v>
      </c>
      <c r="J43">
        <v>25101601</v>
      </c>
      <c r="K43" t="s">
        <v>81</v>
      </c>
      <c r="L43" t="s">
        <v>24</v>
      </c>
      <c r="M43" s="25">
        <v>45268</v>
      </c>
      <c r="N43"/>
      <c r="O43">
        <v>474890072</v>
      </c>
      <c r="P43" t="s">
        <v>25</v>
      </c>
      <c r="Q43" t="s">
        <v>25</v>
      </c>
      <c r="R43" t="s">
        <v>25</v>
      </c>
      <c r="S43" t="s">
        <v>25</v>
      </c>
      <c r="T43" t="s">
        <v>25</v>
      </c>
      <c r="U43">
        <v>28558207</v>
      </c>
    </row>
    <row r="44" spans="1:21" x14ac:dyDescent="0.25">
      <c r="A44">
        <v>34500</v>
      </c>
      <c r="B44" t="s">
        <v>27</v>
      </c>
      <c r="C44">
        <v>3459078328</v>
      </c>
      <c r="D44" s="25">
        <v>45274</v>
      </c>
      <c r="E44">
        <v>3450034145</v>
      </c>
      <c r="F44" s="25">
        <v>45258</v>
      </c>
      <c r="G44">
        <v>369370</v>
      </c>
      <c r="H44">
        <v>462064</v>
      </c>
      <c r="I44" t="s">
        <v>82</v>
      </c>
      <c r="J44">
        <v>31211513</v>
      </c>
      <c r="K44" t="s">
        <v>83</v>
      </c>
      <c r="L44" t="s">
        <v>24</v>
      </c>
      <c r="M44" s="25">
        <v>45274</v>
      </c>
      <c r="N44"/>
      <c r="O44">
        <v>752657523</v>
      </c>
      <c r="P44" t="s">
        <v>25</v>
      </c>
      <c r="Q44" t="s">
        <v>25</v>
      </c>
      <c r="R44" t="s">
        <v>25</v>
      </c>
      <c r="S44" t="s">
        <v>25</v>
      </c>
      <c r="T44" t="s">
        <v>25</v>
      </c>
      <c r="U44">
        <v>28558207</v>
      </c>
    </row>
    <row r="45" spans="1:21" x14ac:dyDescent="0.25">
      <c r="A45">
        <v>34500</v>
      </c>
      <c r="B45" t="s">
        <v>27</v>
      </c>
      <c r="C45">
        <v>3459078329</v>
      </c>
      <c r="D45" s="25">
        <v>45274</v>
      </c>
      <c r="E45">
        <v>3450034150</v>
      </c>
      <c r="F45" s="25">
        <v>45259</v>
      </c>
      <c r="G45">
        <v>158312</v>
      </c>
      <c r="H45">
        <v>466082</v>
      </c>
      <c r="I45" t="s">
        <v>84</v>
      </c>
      <c r="J45">
        <v>31191513</v>
      </c>
      <c r="K45" t="s">
        <v>85</v>
      </c>
      <c r="L45" t="s">
        <v>24</v>
      </c>
      <c r="M45" s="25">
        <v>45274</v>
      </c>
      <c r="N45"/>
      <c r="O45">
        <v>221933307</v>
      </c>
      <c r="P45" t="s">
        <v>25</v>
      </c>
      <c r="Q45" t="s">
        <v>25</v>
      </c>
      <c r="R45" t="s">
        <v>25</v>
      </c>
      <c r="S45" t="s">
        <v>25</v>
      </c>
      <c r="T45" t="s">
        <v>25</v>
      </c>
      <c r="U45">
        <v>28558207</v>
      </c>
    </row>
    <row r="46" spans="1:21" x14ac:dyDescent="0.25">
      <c r="A46">
        <v>34500</v>
      </c>
      <c r="B46" t="s">
        <v>27</v>
      </c>
      <c r="C46">
        <v>3459078373</v>
      </c>
      <c r="D46" s="25">
        <v>45279</v>
      </c>
      <c r="E46">
        <v>3450034126</v>
      </c>
      <c r="F46">
        <v>45245</v>
      </c>
      <c r="G46">
        <v>118553.15</v>
      </c>
      <c r="H46">
        <v>409598</v>
      </c>
      <c r="I46" t="s">
        <v>86</v>
      </c>
      <c r="J46">
        <v>25101611</v>
      </c>
      <c r="K46" t="s">
        <v>87</v>
      </c>
      <c r="L46" t="s">
        <v>24</v>
      </c>
      <c r="M46" s="25">
        <v>45279</v>
      </c>
      <c r="N46"/>
      <c r="O46">
        <v>462758677</v>
      </c>
      <c r="P46" t="s">
        <v>25</v>
      </c>
      <c r="Q46" t="s">
        <v>25</v>
      </c>
      <c r="R46" t="s">
        <v>25</v>
      </c>
      <c r="S46" t="s">
        <v>25</v>
      </c>
      <c r="T46" t="s">
        <v>25</v>
      </c>
      <c r="U46">
        <v>28558207</v>
      </c>
    </row>
    <row r="47" spans="1:21" x14ac:dyDescent="0.25">
      <c r="A47">
        <v>40000</v>
      </c>
      <c r="B47" t="s">
        <v>88</v>
      </c>
      <c r="C47">
        <v>4009024423</v>
      </c>
      <c r="D47" s="25">
        <v>45289</v>
      </c>
      <c r="E47">
        <v>4000007298</v>
      </c>
      <c r="F47">
        <v>45287</v>
      </c>
      <c r="G47">
        <v>27900</v>
      </c>
      <c r="H47">
        <v>511129</v>
      </c>
      <c r="I47" t="s">
        <v>89</v>
      </c>
      <c r="J47">
        <v>86131803</v>
      </c>
      <c r="K47" t="s">
        <v>90</v>
      </c>
      <c r="L47" t="s">
        <v>26</v>
      </c>
      <c r="M47" s="25">
        <v>45289</v>
      </c>
      <c r="N47"/>
      <c r="O47">
        <v>49683662</v>
      </c>
      <c r="P47" t="s">
        <v>25</v>
      </c>
      <c r="Q47" t="s">
        <v>25</v>
      </c>
      <c r="R47" t="s">
        <v>25</v>
      </c>
      <c r="S47" t="s">
        <v>25</v>
      </c>
      <c r="T47" t="s">
        <v>25</v>
      </c>
      <c r="U47">
        <v>28558207</v>
      </c>
    </row>
    <row r="48" spans="1:21" x14ac:dyDescent="0.25">
      <c r="A48">
        <v>43000</v>
      </c>
      <c r="B48" t="s">
        <v>91</v>
      </c>
      <c r="C48">
        <v>4309003492</v>
      </c>
      <c r="D48" s="25">
        <v>45265</v>
      </c>
      <c r="E48">
        <v>4300001334</v>
      </c>
      <c r="F48">
        <v>45265</v>
      </c>
      <c r="G48">
        <v>34499</v>
      </c>
      <c r="H48">
        <v>221174</v>
      </c>
      <c r="I48" t="s">
        <v>92</v>
      </c>
      <c r="J48">
        <v>94101600</v>
      </c>
      <c r="K48" t="s">
        <v>93</v>
      </c>
      <c r="L48" t="s">
        <v>26</v>
      </c>
      <c r="M48" s="25">
        <v>45265</v>
      </c>
      <c r="N48"/>
      <c r="O48">
        <v>421519652</v>
      </c>
      <c r="P48" t="s">
        <v>25</v>
      </c>
      <c r="Q48" t="s">
        <v>25</v>
      </c>
      <c r="R48" t="s">
        <v>25</v>
      </c>
      <c r="S48" t="s">
        <v>25</v>
      </c>
      <c r="T48" t="s">
        <v>25</v>
      </c>
      <c r="U48">
        <v>28558207</v>
      </c>
    </row>
    <row r="49" spans="1:21" x14ac:dyDescent="0.25">
      <c r="A49">
        <v>45000</v>
      </c>
      <c r="B49" t="s">
        <v>94</v>
      </c>
      <c r="C49">
        <v>4509001630</v>
      </c>
      <c r="D49" s="25">
        <v>45267</v>
      </c>
      <c r="E49">
        <v>4500000152</v>
      </c>
      <c r="F49" s="25">
        <v>45230</v>
      </c>
      <c r="G49">
        <v>100000</v>
      </c>
      <c r="H49">
        <v>276776</v>
      </c>
      <c r="I49" t="s">
        <v>95</v>
      </c>
      <c r="J49">
        <v>80101507</v>
      </c>
      <c r="K49" t="s">
        <v>30</v>
      </c>
      <c r="L49" t="s">
        <v>26</v>
      </c>
      <c r="M49" s="25">
        <v>45268</v>
      </c>
      <c r="N49"/>
      <c r="O49">
        <v>208477202</v>
      </c>
      <c r="P49" t="s">
        <v>25</v>
      </c>
      <c r="Q49" t="s">
        <v>25</v>
      </c>
      <c r="R49" t="s">
        <v>25</v>
      </c>
      <c r="S49" t="s">
        <v>25</v>
      </c>
      <c r="T49" t="s">
        <v>25</v>
      </c>
      <c r="U49">
        <v>28558207</v>
      </c>
    </row>
    <row r="50" spans="1:21" x14ac:dyDescent="0.25">
      <c r="A50">
        <v>45200</v>
      </c>
      <c r="B50" t="s">
        <v>38</v>
      </c>
      <c r="C50">
        <v>4529067067</v>
      </c>
      <c r="D50" s="25">
        <v>45266</v>
      </c>
      <c r="E50">
        <v>4520011252</v>
      </c>
      <c r="F50" s="25">
        <v>45089</v>
      </c>
      <c r="G50">
        <v>521121</v>
      </c>
      <c r="H50">
        <v>506070</v>
      </c>
      <c r="I50" t="s">
        <v>96</v>
      </c>
      <c r="J50">
        <v>81111805</v>
      </c>
      <c r="K50" t="s">
        <v>97</v>
      </c>
      <c r="L50" t="s">
        <v>37</v>
      </c>
      <c r="M50" s="25">
        <v>45266</v>
      </c>
      <c r="N50"/>
      <c r="O50">
        <v>823743778</v>
      </c>
      <c r="P50" t="s">
        <v>25</v>
      </c>
      <c r="Q50" t="s">
        <v>25</v>
      </c>
      <c r="R50" t="s">
        <v>25</v>
      </c>
      <c r="S50" t="s">
        <v>25</v>
      </c>
      <c r="T50" t="s">
        <v>25</v>
      </c>
      <c r="U50">
        <v>28558207</v>
      </c>
    </row>
    <row r="51" spans="1:21" x14ac:dyDescent="0.25">
      <c r="A51">
        <v>45200</v>
      </c>
      <c r="B51" t="s">
        <v>38</v>
      </c>
      <c r="C51">
        <v>4529067068</v>
      </c>
      <c r="D51" s="25">
        <v>45266</v>
      </c>
      <c r="E51">
        <v>4520011288</v>
      </c>
      <c r="F51" s="25">
        <v>45100</v>
      </c>
      <c r="G51">
        <v>458733</v>
      </c>
      <c r="H51">
        <v>506070</v>
      </c>
      <c r="I51" t="s">
        <v>96</v>
      </c>
      <c r="J51">
        <v>81111805</v>
      </c>
      <c r="K51" t="s">
        <v>97</v>
      </c>
      <c r="L51" t="s">
        <v>37</v>
      </c>
      <c r="M51" s="25">
        <v>45266</v>
      </c>
      <c r="N51"/>
      <c r="O51">
        <v>823743778</v>
      </c>
      <c r="P51" t="s">
        <v>25</v>
      </c>
      <c r="Q51" t="s">
        <v>25</v>
      </c>
      <c r="R51" t="s">
        <v>25</v>
      </c>
      <c r="S51" t="s">
        <v>25</v>
      </c>
      <c r="T51" t="s">
        <v>25</v>
      </c>
      <c r="U51">
        <v>28558207</v>
      </c>
    </row>
    <row r="52" spans="1:21" x14ac:dyDescent="0.25">
      <c r="A52">
        <v>45200</v>
      </c>
      <c r="B52" t="s">
        <v>38</v>
      </c>
      <c r="C52">
        <v>4529067072</v>
      </c>
      <c r="D52" s="25">
        <v>45267</v>
      </c>
      <c r="E52">
        <v>4520011588</v>
      </c>
      <c r="F52" s="25">
        <v>45250</v>
      </c>
      <c r="G52">
        <v>50000</v>
      </c>
      <c r="H52">
        <v>519746</v>
      </c>
      <c r="I52" t="s">
        <v>98</v>
      </c>
      <c r="J52">
        <v>81111805</v>
      </c>
      <c r="K52" t="s">
        <v>97</v>
      </c>
      <c r="L52" t="s">
        <v>26</v>
      </c>
      <c r="M52" s="25">
        <v>45267</v>
      </c>
      <c r="N52"/>
      <c r="O52">
        <v>841520147</v>
      </c>
      <c r="P52" t="s">
        <v>25</v>
      </c>
      <c r="Q52" t="s">
        <v>25</v>
      </c>
      <c r="R52" t="s">
        <v>25</v>
      </c>
      <c r="S52" t="s">
        <v>25</v>
      </c>
      <c r="T52" t="s">
        <v>25</v>
      </c>
      <c r="U52">
        <v>28558207</v>
      </c>
    </row>
    <row r="53" spans="1:21" x14ac:dyDescent="0.25">
      <c r="A53">
        <v>45200</v>
      </c>
      <c r="B53" t="s">
        <v>38</v>
      </c>
      <c r="C53">
        <v>4529067077</v>
      </c>
      <c r="D53" s="25">
        <v>45271</v>
      </c>
      <c r="E53">
        <v>4520011591</v>
      </c>
      <c r="F53" s="25">
        <v>45251</v>
      </c>
      <c r="G53">
        <v>35811.33</v>
      </c>
      <c r="H53">
        <v>581734</v>
      </c>
      <c r="I53" t="s">
        <v>99</v>
      </c>
      <c r="J53">
        <v>85101500</v>
      </c>
      <c r="K53" t="s">
        <v>40</v>
      </c>
      <c r="L53" t="s">
        <v>26</v>
      </c>
      <c r="M53" s="25">
        <v>45271</v>
      </c>
      <c r="N53"/>
      <c r="O53">
        <v>831709924</v>
      </c>
      <c r="P53" t="s">
        <v>25</v>
      </c>
      <c r="Q53" t="s">
        <v>25</v>
      </c>
      <c r="R53" t="s">
        <v>25</v>
      </c>
      <c r="S53" t="s">
        <v>25</v>
      </c>
      <c r="T53" t="s">
        <v>25</v>
      </c>
      <c r="U53">
        <v>28558207</v>
      </c>
    </row>
    <row r="54" spans="1:21" x14ac:dyDescent="0.25">
      <c r="A54">
        <v>45200</v>
      </c>
      <c r="B54" t="s">
        <v>38</v>
      </c>
      <c r="C54">
        <v>4529067103</v>
      </c>
      <c r="D54" s="25">
        <v>45282</v>
      </c>
      <c r="E54" t="s">
        <v>25</v>
      </c>
      <c r="F54" s="25"/>
      <c r="G54">
        <v>2000000</v>
      </c>
      <c r="H54">
        <v>542437</v>
      </c>
      <c r="I54" t="s">
        <v>100</v>
      </c>
      <c r="J54">
        <v>80101507</v>
      </c>
      <c r="K54" t="s">
        <v>30</v>
      </c>
      <c r="L54" t="s">
        <v>26</v>
      </c>
      <c r="M54" s="25">
        <v>45287</v>
      </c>
      <c r="N54"/>
      <c r="O54">
        <v>731603443</v>
      </c>
      <c r="P54" t="s">
        <v>25</v>
      </c>
      <c r="Q54" t="s">
        <v>25</v>
      </c>
      <c r="R54" t="s">
        <v>25</v>
      </c>
      <c r="S54" t="s">
        <v>25</v>
      </c>
      <c r="T54" t="s">
        <v>25</v>
      </c>
      <c r="U54">
        <v>28558207</v>
      </c>
    </row>
    <row r="55" spans="1:21" x14ac:dyDescent="0.25">
      <c r="A55">
        <v>47700</v>
      </c>
      <c r="B55" t="s">
        <v>101</v>
      </c>
      <c r="C55">
        <v>4779006165</v>
      </c>
      <c r="D55" s="25">
        <v>45281</v>
      </c>
      <c r="E55">
        <v>4770001011</v>
      </c>
      <c r="F55" s="25">
        <v>45278</v>
      </c>
      <c r="G55">
        <v>497561.96</v>
      </c>
      <c r="H55">
        <v>256747</v>
      </c>
      <c r="I55" t="s">
        <v>102</v>
      </c>
      <c r="J55">
        <v>43232314</v>
      </c>
      <c r="K55" t="s">
        <v>103</v>
      </c>
      <c r="L55" t="s">
        <v>74</v>
      </c>
      <c r="M55" s="25">
        <v>45281</v>
      </c>
      <c r="N55"/>
      <c r="O55">
        <v>470707585</v>
      </c>
      <c r="P55" t="s">
        <v>25</v>
      </c>
      <c r="Q55" t="s">
        <v>25</v>
      </c>
      <c r="R55" t="s">
        <v>25</v>
      </c>
      <c r="S55" t="s">
        <v>25</v>
      </c>
      <c r="T55" t="s">
        <v>25</v>
      </c>
      <c r="U55">
        <v>28558207</v>
      </c>
    </row>
    <row r="56" spans="1:21" x14ac:dyDescent="0.25">
      <c r="A56">
        <v>64000</v>
      </c>
      <c r="B56" t="s">
        <v>104</v>
      </c>
      <c r="C56">
        <v>6409000061</v>
      </c>
      <c r="D56" s="25">
        <v>45267</v>
      </c>
      <c r="E56">
        <v>6400000059</v>
      </c>
      <c r="F56" s="25">
        <v>45246</v>
      </c>
      <c r="G56">
        <v>231000</v>
      </c>
      <c r="H56">
        <v>402637</v>
      </c>
      <c r="I56" t="s">
        <v>105</v>
      </c>
      <c r="J56">
        <v>43231500</v>
      </c>
      <c r="K56" t="s">
        <v>45</v>
      </c>
      <c r="L56" t="s">
        <v>26</v>
      </c>
      <c r="M56" s="25">
        <v>45267</v>
      </c>
      <c r="N56"/>
      <c r="O56">
        <v>952572471</v>
      </c>
      <c r="P56" t="s">
        <v>25</v>
      </c>
      <c r="Q56" t="s">
        <v>25</v>
      </c>
      <c r="R56" t="s">
        <v>25</v>
      </c>
      <c r="S56" t="s">
        <v>25</v>
      </c>
      <c r="T56" t="s">
        <v>25</v>
      </c>
      <c r="U56">
        <v>28558207</v>
      </c>
    </row>
    <row r="57" spans="1:21" x14ac:dyDescent="0.25">
      <c r="A57">
        <v>69500</v>
      </c>
      <c r="B57" t="s">
        <v>106</v>
      </c>
      <c r="C57">
        <v>6959010623</v>
      </c>
      <c r="D57" s="25">
        <v>45287</v>
      </c>
      <c r="E57">
        <v>6950014341</v>
      </c>
      <c r="F57" s="25">
        <v>45259</v>
      </c>
      <c r="G57">
        <v>281892.45</v>
      </c>
      <c r="H57">
        <v>71393</v>
      </c>
      <c r="I57" t="s">
        <v>107</v>
      </c>
      <c r="J57">
        <v>81112301</v>
      </c>
      <c r="K57" t="s">
        <v>108</v>
      </c>
      <c r="L57" t="s">
        <v>26</v>
      </c>
      <c r="M57" s="25"/>
      <c r="N57"/>
      <c r="O57">
        <v>541701382</v>
      </c>
      <c r="P57" t="s">
        <v>25</v>
      </c>
      <c r="Q57" t="s">
        <v>25</v>
      </c>
      <c r="R57" t="s">
        <v>25</v>
      </c>
      <c r="S57" t="s">
        <v>25</v>
      </c>
      <c r="T57" t="s">
        <v>25</v>
      </c>
      <c r="U57">
        <v>28558207</v>
      </c>
    </row>
    <row r="58" spans="1:21" x14ac:dyDescent="0.25">
      <c r="A58">
        <v>80700</v>
      </c>
      <c r="B58" t="s">
        <v>109</v>
      </c>
      <c r="C58">
        <v>8079004775</v>
      </c>
      <c r="D58" s="25">
        <v>45281</v>
      </c>
      <c r="E58">
        <v>8070001770</v>
      </c>
      <c r="F58" s="25">
        <v>45280</v>
      </c>
      <c r="G58">
        <v>7392000</v>
      </c>
      <c r="H58">
        <v>335026</v>
      </c>
      <c r="I58" t="s">
        <v>110</v>
      </c>
      <c r="J58">
        <v>85101700</v>
      </c>
      <c r="K58" t="s">
        <v>111</v>
      </c>
      <c r="L58" t="s">
        <v>112</v>
      </c>
      <c r="M58" s="25">
        <v>45281</v>
      </c>
      <c r="N58"/>
      <c r="O58">
        <v>271660936</v>
      </c>
      <c r="P58" t="s">
        <v>25</v>
      </c>
      <c r="Q58" t="s">
        <v>25</v>
      </c>
      <c r="R58" t="s">
        <v>25</v>
      </c>
      <c r="S58" t="s">
        <v>25</v>
      </c>
      <c r="T58" t="s">
        <v>25</v>
      </c>
      <c r="U58">
        <v>28558207</v>
      </c>
    </row>
    <row r="59" spans="1:21" x14ac:dyDescent="0.25">
      <c r="A59">
        <v>83000</v>
      </c>
      <c r="B59" t="s">
        <v>29</v>
      </c>
      <c r="C59">
        <v>8309026938</v>
      </c>
      <c r="D59" s="25">
        <v>45275</v>
      </c>
      <c r="E59">
        <v>8300027382</v>
      </c>
      <c r="F59" s="25">
        <v>45229</v>
      </c>
      <c r="G59">
        <v>56600</v>
      </c>
      <c r="H59">
        <v>329390</v>
      </c>
      <c r="I59" t="s">
        <v>113</v>
      </c>
      <c r="J59">
        <v>94121801</v>
      </c>
      <c r="K59" t="s">
        <v>52</v>
      </c>
      <c r="L59" t="s">
        <v>74</v>
      </c>
      <c r="M59" s="25">
        <v>45275</v>
      </c>
      <c r="N59"/>
      <c r="O59">
        <v>752889215</v>
      </c>
      <c r="P59" t="s">
        <v>25</v>
      </c>
      <c r="Q59" t="s">
        <v>25</v>
      </c>
      <c r="R59" t="s">
        <v>25</v>
      </c>
      <c r="S59" t="s">
        <v>25</v>
      </c>
      <c r="T59" t="s">
        <v>25</v>
      </c>
      <c r="U59">
        <v>28558207</v>
      </c>
    </row>
    <row r="60" spans="1:21" x14ac:dyDescent="0.25">
      <c r="A60">
        <v>83000</v>
      </c>
      <c r="B60" t="s">
        <v>29</v>
      </c>
      <c r="C60">
        <v>8309026939</v>
      </c>
      <c r="D60" s="25">
        <v>45278</v>
      </c>
      <c r="E60">
        <v>8300027412</v>
      </c>
      <c r="F60" s="25">
        <v>45237</v>
      </c>
      <c r="G60">
        <v>2450000</v>
      </c>
      <c r="H60">
        <v>72324</v>
      </c>
      <c r="I60" t="s">
        <v>53</v>
      </c>
      <c r="J60">
        <v>86130000</v>
      </c>
      <c r="K60" t="s">
        <v>114</v>
      </c>
      <c r="L60" t="s">
        <v>24</v>
      </c>
      <c r="M60" s="25">
        <v>45279</v>
      </c>
      <c r="N60"/>
      <c r="O60">
        <v>730580270</v>
      </c>
      <c r="P60" t="s">
        <v>25</v>
      </c>
      <c r="Q60" t="s">
        <v>25</v>
      </c>
      <c r="R60" t="s">
        <v>25</v>
      </c>
      <c r="S60" t="s">
        <v>25</v>
      </c>
      <c r="T60" t="s">
        <v>25</v>
      </c>
      <c r="U60">
        <v>28558207</v>
      </c>
    </row>
    <row r="61" spans="1:21" x14ac:dyDescent="0.25">
      <c r="A61">
        <v>83000</v>
      </c>
      <c r="B61" t="s">
        <v>29</v>
      </c>
      <c r="C61">
        <v>8309026942</v>
      </c>
      <c r="D61" s="25">
        <v>45279</v>
      </c>
      <c r="E61">
        <v>8300027421</v>
      </c>
      <c r="F61" s="25">
        <v>45239</v>
      </c>
      <c r="G61">
        <v>980000</v>
      </c>
      <c r="H61">
        <v>79062</v>
      </c>
      <c r="I61" t="s">
        <v>115</v>
      </c>
      <c r="J61">
        <v>86130000</v>
      </c>
      <c r="K61" t="s">
        <v>114</v>
      </c>
      <c r="L61" t="s">
        <v>24</v>
      </c>
      <c r="M61" s="25">
        <v>45279</v>
      </c>
      <c r="N61"/>
      <c r="O61">
        <v>731042760</v>
      </c>
      <c r="P61" t="s">
        <v>25</v>
      </c>
      <c r="Q61" t="s">
        <v>25</v>
      </c>
      <c r="R61" t="s">
        <v>25</v>
      </c>
      <c r="S61" t="s">
        <v>25</v>
      </c>
      <c r="T61" t="s">
        <v>25</v>
      </c>
      <c r="U61">
        <v>28558207</v>
      </c>
    </row>
    <row r="62" spans="1:21" x14ac:dyDescent="0.25">
      <c r="A62">
        <v>83000</v>
      </c>
      <c r="B62" t="s">
        <v>29</v>
      </c>
      <c r="C62">
        <v>8309026944</v>
      </c>
      <c r="D62" s="25">
        <v>45280</v>
      </c>
      <c r="E62">
        <v>8300027514</v>
      </c>
      <c r="F62" s="25">
        <v>45266</v>
      </c>
      <c r="G62">
        <v>150472.12</v>
      </c>
      <c r="H62">
        <v>229359</v>
      </c>
      <c r="I62" t="s">
        <v>116</v>
      </c>
      <c r="J62">
        <v>80121501</v>
      </c>
      <c r="K62" t="s">
        <v>117</v>
      </c>
      <c r="L62" t="s">
        <v>24</v>
      </c>
      <c r="M62" s="25">
        <v>45280</v>
      </c>
      <c r="N62"/>
      <c r="O62">
        <v>412101423</v>
      </c>
      <c r="P62" t="s">
        <v>25</v>
      </c>
      <c r="Q62" t="s">
        <v>25</v>
      </c>
      <c r="R62" t="s">
        <v>25</v>
      </c>
      <c r="S62" t="s">
        <v>25</v>
      </c>
      <c r="T62" t="s">
        <v>25</v>
      </c>
      <c r="U62">
        <v>28558207</v>
      </c>
    </row>
    <row r="63" spans="1:21" x14ac:dyDescent="0.25">
      <c r="A63">
        <v>83000</v>
      </c>
      <c r="B63" t="s">
        <v>29</v>
      </c>
      <c r="C63">
        <v>8309026945</v>
      </c>
      <c r="D63" s="25">
        <v>45280</v>
      </c>
      <c r="E63">
        <v>8300027514</v>
      </c>
      <c r="F63" s="25">
        <v>45266</v>
      </c>
      <c r="G63">
        <v>902832.71</v>
      </c>
      <c r="H63">
        <v>74841</v>
      </c>
      <c r="I63" t="s">
        <v>118</v>
      </c>
      <c r="J63">
        <v>80121501</v>
      </c>
      <c r="K63" t="s">
        <v>117</v>
      </c>
      <c r="L63" t="s">
        <v>24</v>
      </c>
      <c r="M63" s="25">
        <v>45280</v>
      </c>
      <c r="N63"/>
      <c r="O63">
        <v>731325326</v>
      </c>
      <c r="P63" t="s">
        <v>25</v>
      </c>
      <c r="Q63" t="s">
        <v>25</v>
      </c>
      <c r="R63" t="s">
        <v>25</v>
      </c>
      <c r="S63" t="s">
        <v>25</v>
      </c>
      <c r="T63" t="s">
        <v>25</v>
      </c>
      <c r="U63">
        <v>28558207</v>
      </c>
    </row>
    <row r="64" spans="1:21" x14ac:dyDescent="0.25">
      <c r="A64">
        <v>83000</v>
      </c>
      <c r="B64" t="s">
        <v>29</v>
      </c>
      <c r="C64">
        <v>8309026948</v>
      </c>
      <c r="D64" s="25">
        <v>45280</v>
      </c>
      <c r="E64">
        <v>8300027514</v>
      </c>
      <c r="F64" s="25">
        <v>45266</v>
      </c>
      <c r="G64">
        <v>150472.12</v>
      </c>
      <c r="H64">
        <v>57936</v>
      </c>
      <c r="I64" t="s">
        <v>119</v>
      </c>
      <c r="J64">
        <v>80121501</v>
      </c>
      <c r="K64" t="s">
        <v>117</v>
      </c>
      <c r="L64" t="s">
        <v>24</v>
      </c>
      <c r="M64" s="25">
        <v>45280</v>
      </c>
      <c r="N64"/>
      <c r="O64">
        <v>731125382</v>
      </c>
      <c r="P64" t="s">
        <v>25</v>
      </c>
      <c r="Q64" t="s">
        <v>25</v>
      </c>
      <c r="R64" t="s">
        <v>25</v>
      </c>
      <c r="S64" t="s">
        <v>25</v>
      </c>
      <c r="T64" t="s">
        <v>25</v>
      </c>
      <c r="U64">
        <v>28558207</v>
      </c>
    </row>
    <row r="65" spans="1:21" x14ac:dyDescent="0.25">
      <c r="A65">
        <v>83000</v>
      </c>
      <c r="B65" t="s">
        <v>29</v>
      </c>
      <c r="C65">
        <v>8309026949</v>
      </c>
      <c r="D65" s="25">
        <v>45280</v>
      </c>
      <c r="E65">
        <v>8300027514</v>
      </c>
      <c r="F65" s="25">
        <v>45266</v>
      </c>
      <c r="G65">
        <v>150472.12</v>
      </c>
      <c r="H65">
        <v>76700</v>
      </c>
      <c r="I65" t="s">
        <v>120</v>
      </c>
      <c r="J65">
        <v>80121501</v>
      </c>
      <c r="K65" t="s">
        <v>117</v>
      </c>
      <c r="L65" t="s">
        <v>24</v>
      </c>
      <c r="M65" s="25">
        <v>45280</v>
      </c>
      <c r="N65"/>
      <c r="O65">
        <v>731603683</v>
      </c>
      <c r="P65" t="s">
        <v>25</v>
      </c>
      <c r="Q65" t="s">
        <v>25</v>
      </c>
      <c r="R65" t="s">
        <v>25</v>
      </c>
      <c r="S65" t="s">
        <v>25</v>
      </c>
      <c r="T65" t="s">
        <v>25</v>
      </c>
      <c r="U65">
        <v>28558207</v>
      </c>
    </row>
    <row r="66" spans="1:21" x14ac:dyDescent="0.25">
      <c r="A66">
        <v>83000</v>
      </c>
      <c r="B66" t="s">
        <v>29</v>
      </c>
      <c r="C66">
        <v>8309026950</v>
      </c>
      <c r="D66" s="25">
        <v>45280</v>
      </c>
      <c r="E66">
        <v>8300027514</v>
      </c>
      <c r="F66" s="25">
        <v>45266</v>
      </c>
      <c r="G66">
        <v>150472.12</v>
      </c>
      <c r="H66">
        <v>546078</v>
      </c>
      <c r="I66" t="s">
        <v>121</v>
      </c>
      <c r="J66">
        <v>80121501</v>
      </c>
      <c r="K66" t="s">
        <v>117</v>
      </c>
      <c r="L66" t="s">
        <v>24</v>
      </c>
      <c r="M66" s="25">
        <v>45280</v>
      </c>
      <c r="N66"/>
      <c r="O66">
        <v>881480121</v>
      </c>
      <c r="P66" t="s">
        <v>25</v>
      </c>
      <c r="Q66" t="s">
        <v>25</v>
      </c>
      <c r="R66" t="s">
        <v>25</v>
      </c>
      <c r="S66" t="s">
        <v>25</v>
      </c>
      <c r="T66" t="s">
        <v>25</v>
      </c>
      <c r="U66">
        <v>28558207</v>
      </c>
    </row>
    <row r="67" spans="1:21" x14ac:dyDescent="0.25">
      <c r="A67">
        <v>83000</v>
      </c>
      <c r="B67" t="s">
        <v>29</v>
      </c>
      <c r="C67">
        <v>8309026951</v>
      </c>
      <c r="D67" s="25">
        <v>45280</v>
      </c>
      <c r="E67">
        <v>8300027514</v>
      </c>
      <c r="F67" s="25">
        <v>45266</v>
      </c>
      <c r="G67">
        <v>150472.12</v>
      </c>
      <c r="H67">
        <v>238541</v>
      </c>
      <c r="I67" t="s">
        <v>122</v>
      </c>
      <c r="J67">
        <v>80121501</v>
      </c>
      <c r="K67" t="s">
        <v>117</v>
      </c>
      <c r="L67" t="s">
        <v>24</v>
      </c>
      <c r="M67" s="25">
        <v>45280</v>
      </c>
      <c r="N67"/>
      <c r="O67">
        <v>201446234</v>
      </c>
      <c r="P67" t="s">
        <v>25</v>
      </c>
      <c r="Q67" t="s">
        <v>25</v>
      </c>
      <c r="R67" t="s">
        <v>25</v>
      </c>
      <c r="S67" t="s">
        <v>25</v>
      </c>
      <c r="T67" t="s">
        <v>25</v>
      </c>
      <c r="U67">
        <v>28558207</v>
      </c>
    </row>
    <row r="68" spans="1:21" x14ac:dyDescent="0.25">
      <c r="A68">
        <v>83000</v>
      </c>
      <c r="B68" t="s">
        <v>29</v>
      </c>
      <c r="C68">
        <v>8309026952</v>
      </c>
      <c r="D68" s="25">
        <v>45280</v>
      </c>
      <c r="E68">
        <v>8300027514</v>
      </c>
      <c r="F68" s="25">
        <v>45266</v>
      </c>
      <c r="G68">
        <v>150472.12</v>
      </c>
      <c r="H68">
        <v>76271</v>
      </c>
      <c r="I68" t="s">
        <v>123</v>
      </c>
      <c r="J68">
        <v>80121501</v>
      </c>
      <c r="K68" t="s">
        <v>117</v>
      </c>
      <c r="L68" t="s">
        <v>24</v>
      </c>
      <c r="M68" s="25">
        <v>45280</v>
      </c>
      <c r="N68"/>
      <c r="O68">
        <v>731528366</v>
      </c>
      <c r="P68" t="s">
        <v>25</v>
      </c>
      <c r="Q68" t="s">
        <v>25</v>
      </c>
      <c r="R68" t="s">
        <v>25</v>
      </c>
      <c r="S68" t="s">
        <v>25</v>
      </c>
      <c r="T68" t="s">
        <v>25</v>
      </c>
      <c r="U68">
        <v>28558207</v>
      </c>
    </row>
    <row r="69" spans="1:21" x14ac:dyDescent="0.25">
      <c r="A69">
        <v>83000</v>
      </c>
      <c r="B69" t="s">
        <v>29</v>
      </c>
      <c r="C69">
        <v>8309026953</v>
      </c>
      <c r="D69" s="25">
        <v>45280</v>
      </c>
      <c r="E69">
        <v>8300027514</v>
      </c>
      <c r="F69" s="25">
        <v>45266</v>
      </c>
      <c r="G69">
        <v>150472.12</v>
      </c>
      <c r="H69">
        <v>184870</v>
      </c>
      <c r="I69" t="s">
        <v>124</v>
      </c>
      <c r="J69">
        <v>80121501</v>
      </c>
      <c r="K69" t="s">
        <v>117</v>
      </c>
      <c r="L69" t="s">
        <v>24</v>
      </c>
      <c r="M69" s="25">
        <v>45280</v>
      </c>
      <c r="N69"/>
      <c r="O69">
        <v>731546193</v>
      </c>
      <c r="P69" t="s">
        <v>25</v>
      </c>
      <c r="Q69" t="s">
        <v>25</v>
      </c>
      <c r="R69" t="s">
        <v>25</v>
      </c>
      <c r="S69" t="s">
        <v>25</v>
      </c>
      <c r="T69" t="s">
        <v>25</v>
      </c>
      <c r="U69">
        <v>28558207</v>
      </c>
    </row>
    <row r="70" spans="1:21" x14ac:dyDescent="0.25">
      <c r="A70">
        <v>83000</v>
      </c>
      <c r="B70" t="s">
        <v>29</v>
      </c>
      <c r="C70">
        <v>8309026955</v>
      </c>
      <c r="D70" s="25">
        <v>45280</v>
      </c>
      <c r="E70">
        <v>8300027514</v>
      </c>
      <c r="F70" s="25">
        <v>45266</v>
      </c>
      <c r="G70">
        <v>150472.12</v>
      </c>
      <c r="H70">
        <v>324023</v>
      </c>
      <c r="I70" t="s">
        <v>125</v>
      </c>
      <c r="J70">
        <v>80121501</v>
      </c>
      <c r="K70" t="s">
        <v>117</v>
      </c>
      <c r="L70" t="s">
        <v>24</v>
      </c>
      <c r="M70" s="25">
        <v>45280</v>
      </c>
      <c r="N70"/>
      <c r="O70">
        <v>264470963</v>
      </c>
      <c r="P70" t="s">
        <v>25</v>
      </c>
      <c r="Q70" t="s">
        <v>25</v>
      </c>
      <c r="R70" t="s">
        <v>25</v>
      </c>
      <c r="S70" t="s">
        <v>25</v>
      </c>
      <c r="T70" t="s">
        <v>25</v>
      </c>
      <c r="U70">
        <v>28558207</v>
      </c>
    </row>
    <row r="71" spans="1:21" x14ac:dyDescent="0.25">
      <c r="A71">
        <v>83000</v>
      </c>
      <c r="B71" t="s">
        <v>29</v>
      </c>
      <c r="C71">
        <v>8309026956</v>
      </c>
      <c r="D71" s="25">
        <v>45280</v>
      </c>
      <c r="E71">
        <v>8300027514</v>
      </c>
      <c r="F71" s="25">
        <v>45266</v>
      </c>
      <c r="G71">
        <v>902832.71</v>
      </c>
      <c r="H71">
        <v>75327</v>
      </c>
      <c r="I71" t="s">
        <v>126</v>
      </c>
      <c r="J71">
        <v>80121501</v>
      </c>
      <c r="K71" t="s">
        <v>117</v>
      </c>
      <c r="L71" t="s">
        <v>24</v>
      </c>
      <c r="M71" s="25">
        <v>45280</v>
      </c>
      <c r="N71"/>
      <c r="O71">
        <v>731393193</v>
      </c>
      <c r="P71" t="s">
        <v>25</v>
      </c>
      <c r="Q71" t="s">
        <v>25</v>
      </c>
      <c r="R71" t="s">
        <v>25</v>
      </c>
      <c r="S71" t="s">
        <v>25</v>
      </c>
      <c r="T71" t="s">
        <v>25</v>
      </c>
      <c r="U71">
        <v>28558207</v>
      </c>
    </row>
    <row r="72" spans="1:21" x14ac:dyDescent="0.25">
      <c r="A72">
        <v>83000</v>
      </c>
      <c r="B72" t="s">
        <v>29</v>
      </c>
      <c r="C72">
        <v>8309026957</v>
      </c>
      <c r="D72" s="25">
        <v>45280</v>
      </c>
      <c r="E72">
        <v>8300027514</v>
      </c>
      <c r="F72" s="25">
        <v>45266</v>
      </c>
      <c r="G72">
        <v>150472.12</v>
      </c>
      <c r="H72">
        <v>60184</v>
      </c>
      <c r="I72" t="s">
        <v>127</v>
      </c>
      <c r="J72">
        <v>80121501</v>
      </c>
      <c r="K72" t="s">
        <v>117</v>
      </c>
      <c r="L72" t="s">
        <v>24</v>
      </c>
      <c r="M72" s="25">
        <v>45280</v>
      </c>
      <c r="N72"/>
      <c r="O72">
        <v>731424859</v>
      </c>
      <c r="P72" t="s">
        <v>25</v>
      </c>
      <c r="Q72" t="s">
        <v>25</v>
      </c>
      <c r="R72" t="s">
        <v>25</v>
      </c>
      <c r="S72" t="s">
        <v>25</v>
      </c>
      <c r="T72" t="s">
        <v>25</v>
      </c>
      <c r="U72">
        <v>28558207</v>
      </c>
    </row>
    <row r="73" spans="1:21" x14ac:dyDescent="0.25">
      <c r="A73">
        <v>83000</v>
      </c>
      <c r="B73" t="s">
        <v>29</v>
      </c>
      <c r="C73">
        <v>8309026958</v>
      </c>
      <c r="D73" s="25">
        <v>45280</v>
      </c>
      <c r="E73">
        <v>8300027514</v>
      </c>
      <c r="F73" s="25">
        <v>45266</v>
      </c>
      <c r="G73">
        <v>150472.12</v>
      </c>
      <c r="H73">
        <v>229360</v>
      </c>
      <c r="I73" t="s">
        <v>128</v>
      </c>
      <c r="J73">
        <v>80121501</v>
      </c>
      <c r="K73" t="s">
        <v>117</v>
      </c>
      <c r="L73" t="s">
        <v>24</v>
      </c>
      <c r="M73" s="25">
        <v>45280</v>
      </c>
      <c r="N73"/>
      <c r="O73">
        <v>421641256</v>
      </c>
      <c r="P73" t="s">
        <v>25</v>
      </c>
      <c r="Q73" t="s">
        <v>25</v>
      </c>
      <c r="R73" t="s">
        <v>25</v>
      </c>
      <c r="S73" t="s">
        <v>25</v>
      </c>
      <c r="T73" t="s">
        <v>25</v>
      </c>
      <c r="U73">
        <v>28558207</v>
      </c>
    </row>
    <row r="74" spans="1:21" x14ac:dyDescent="0.25">
      <c r="A74">
        <v>83000</v>
      </c>
      <c r="B74" t="s">
        <v>29</v>
      </c>
      <c r="C74">
        <v>8309026959</v>
      </c>
      <c r="D74" s="25">
        <v>45280</v>
      </c>
      <c r="E74">
        <v>8300027514</v>
      </c>
      <c r="F74" s="25">
        <v>45266</v>
      </c>
      <c r="G74">
        <v>150472.12</v>
      </c>
      <c r="H74">
        <v>185486</v>
      </c>
      <c r="I74" t="s">
        <v>129</v>
      </c>
      <c r="J74">
        <v>80121501</v>
      </c>
      <c r="K74" t="s">
        <v>117</v>
      </c>
      <c r="L74" t="s">
        <v>24</v>
      </c>
      <c r="M74" s="25">
        <v>45280</v>
      </c>
      <c r="N74"/>
      <c r="O74">
        <v>731576658</v>
      </c>
      <c r="P74" t="s">
        <v>25</v>
      </c>
      <c r="Q74" t="s">
        <v>25</v>
      </c>
      <c r="R74" t="s">
        <v>25</v>
      </c>
      <c r="S74" t="s">
        <v>25</v>
      </c>
      <c r="T74" t="s">
        <v>25</v>
      </c>
      <c r="U74">
        <v>28558207</v>
      </c>
    </row>
    <row r="75" spans="1:21" x14ac:dyDescent="0.25">
      <c r="A75">
        <v>83000</v>
      </c>
      <c r="B75" t="s">
        <v>29</v>
      </c>
      <c r="C75">
        <v>8309026961</v>
      </c>
      <c r="D75" s="25">
        <v>45281</v>
      </c>
      <c r="E75">
        <v>8300027514</v>
      </c>
      <c r="F75" s="25">
        <v>45266</v>
      </c>
      <c r="G75">
        <v>150472.12</v>
      </c>
      <c r="H75">
        <v>497198</v>
      </c>
      <c r="I75" t="s">
        <v>130</v>
      </c>
      <c r="J75">
        <v>80121501</v>
      </c>
      <c r="K75" t="s">
        <v>117</v>
      </c>
      <c r="L75" t="s">
        <v>24</v>
      </c>
      <c r="M75" s="25">
        <v>45281</v>
      </c>
      <c r="N75"/>
      <c r="O75">
        <v>833639386</v>
      </c>
      <c r="P75" t="s">
        <v>25</v>
      </c>
      <c r="Q75" t="s">
        <v>25</v>
      </c>
      <c r="R75" t="s">
        <v>25</v>
      </c>
      <c r="S75" t="s">
        <v>25</v>
      </c>
      <c r="T75" t="s">
        <v>25</v>
      </c>
      <c r="U75">
        <v>28558207</v>
      </c>
    </row>
    <row r="76" spans="1:21" x14ac:dyDescent="0.25">
      <c r="A76">
        <v>83000</v>
      </c>
      <c r="B76" t="s">
        <v>29</v>
      </c>
      <c r="C76">
        <v>8309026962</v>
      </c>
      <c r="D76" s="25">
        <v>45281</v>
      </c>
      <c r="E76">
        <v>8300027514</v>
      </c>
      <c r="F76" s="25">
        <v>45266</v>
      </c>
      <c r="G76">
        <v>150472.12</v>
      </c>
      <c r="H76">
        <v>76329</v>
      </c>
      <c r="I76" t="s">
        <v>131</v>
      </c>
      <c r="J76">
        <v>80121501</v>
      </c>
      <c r="K76" t="s">
        <v>117</v>
      </c>
      <c r="L76" t="s">
        <v>24</v>
      </c>
      <c r="M76" s="25">
        <v>45281</v>
      </c>
      <c r="N76"/>
      <c r="O76">
        <v>731536999</v>
      </c>
      <c r="P76" t="s">
        <v>25</v>
      </c>
      <c r="Q76" t="s">
        <v>25</v>
      </c>
      <c r="R76" t="s">
        <v>25</v>
      </c>
      <c r="S76" t="s">
        <v>25</v>
      </c>
      <c r="T76" t="s">
        <v>25</v>
      </c>
      <c r="U76">
        <v>28558207</v>
      </c>
    </row>
    <row r="77" spans="1:21" x14ac:dyDescent="0.25">
      <c r="A77">
        <v>83000</v>
      </c>
      <c r="B77" t="s">
        <v>29</v>
      </c>
      <c r="C77">
        <v>8309026963</v>
      </c>
      <c r="D77" s="25">
        <v>45281</v>
      </c>
      <c r="E77">
        <v>8300027514</v>
      </c>
      <c r="F77" s="25">
        <v>45266</v>
      </c>
      <c r="G77">
        <v>150472.12</v>
      </c>
      <c r="H77">
        <v>76354</v>
      </c>
      <c r="I77" t="s">
        <v>132</v>
      </c>
      <c r="J77">
        <v>80121501</v>
      </c>
      <c r="K77" t="s">
        <v>117</v>
      </c>
      <c r="L77" t="s">
        <v>24</v>
      </c>
      <c r="M77" s="25">
        <v>45281</v>
      </c>
      <c r="N77"/>
      <c r="O77">
        <v>731540936</v>
      </c>
      <c r="P77" t="s">
        <v>25</v>
      </c>
      <c r="Q77" t="s">
        <v>25</v>
      </c>
      <c r="R77" t="s">
        <v>25</v>
      </c>
      <c r="S77" t="s">
        <v>25</v>
      </c>
      <c r="T77" t="s">
        <v>25</v>
      </c>
      <c r="U77">
        <v>28558207</v>
      </c>
    </row>
    <row r="78" spans="1:21" x14ac:dyDescent="0.25">
      <c r="A78">
        <v>83000</v>
      </c>
      <c r="B78" t="s">
        <v>29</v>
      </c>
      <c r="C78">
        <v>8309026964</v>
      </c>
      <c r="D78" s="25">
        <v>45281</v>
      </c>
      <c r="E78">
        <v>8300027514</v>
      </c>
      <c r="F78" s="25">
        <v>45266</v>
      </c>
      <c r="G78">
        <v>225708.18</v>
      </c>
      <c r="H78">
        <v>184134</v>
      </c>
      <c r="I78" t="s">
        <v>133</v>
      </c>
      <c r="J78">
        <v>80121501</v>
      </c>
      <c r="K78" t="s">
        <v>117</v>
      </c>
      <c r="L78" t="s">
        <v>24</v>
      </c>
      <c r="M78" s="25">
        <v>45281</v>
      </c>
      <c r="N78"/>
      <c r="O78">
        <v>731512416</v>
      </c>
      <c r="P78" t="s">
        <v>25</v>
      </c>
      <c r="Q78" t="s">
        <v>25</v>
      </c>
      <c r="R78" t="s">
        <v>25</v>
      </c>
      <c r="S78" t="s">
        <v>25</v>
      </c>
      <c r="T78" t="s">
        <v>25</v>
      </c>
      <c r="U78">
        <v>28558207</v>
      </c>
    </row>
    <row r="79" spans="1:21" x14ac:dyDescent="0.25">
      <c r="A79">
        <v>83000</v>
      </c>
      <c r="B79" t="s">
        <v>29</v>
      </c>
      <c r="C79">
        <v>8309026965</v>
      </c>
      <c r="D79" s="25">
        <v>45281</v>
      </c>
      <c r="E79">
        <v>8300027514</v>
      </c>
      <c r="F79" s="25">
        <v>45266</v>
      </c>
      <c r="G79">
        <v>150472.12</v>
      </c>
      <c r="H79">
        <v>456227</v>
      </c>
      <c r="I79" t="s">
        <v>134</v>
      </c>
      <c r="J79">
        <v>80121501</v>
      </c>
      <c r="K79" t="s">
        <v>117</v>
      </c>
      <c r="L79" t="s">
        <v>24</v>
      </c>
      <c r="M79" s="25">
        <v>45281</v>
      </c>
      <c r="N79"/>
      <c r="O79">
        <v>731391432</v>
      </c>
      <c r="P79" t="s">
        <v>25</v>
      </c>
      <c r="Q79" t="s">
        <v>25</v>
      </c>
      <c r="R79" t="s">
        <v>25</v>
      </c>
      <c r="S79" t="s">
        <v>25</v>
      </c>
      <c r="T79" t="s">
        <v>25</v>
      </c>
      <c r="U79">
        <v>28558207</v>
      </c>
    </row>
    <row r="80" spans="1:21" x14ac:dyDescent="0.25">
      <c r="A80">
        <v>83000</v>
      </c>
      <c r="B80" t="s">
        <v>29</v>
      </c>
      <c r="C80">
        <v>8309026966</v>
      </c>
      <c r="D80" s="25">
        <v>45281</v>
      </c>
      <c r="E80">
        <v>8300027514</v>
      </c>
      <c r="F80" s="25">
        <v>45266</v>
      </c>
      <c r="G80">
        <v>150472.12</v>
      </c>
      <c r="H80">
        <v>181138</v>
      </c>
      <c r="I80" t="s">
        <v>135</v>
      </c>
      <c r="J80">
        <v>80121501</v>
      </c>
      <c r="K80" t="s">
        <v>117</v>
      </c>
      <c r="L80" t="s">
        <v>24</v>
      </c>
      <c r="M80" s="25">
        <v>45281</v>
      </c>
      <c r="N80"/>
      <c r="O80">
        <v>731382210</v>
      </c>
      <c r="P80" t="s">
        <v>25</v>
      </c>
      <c r="Q80" t="s">
        <v>25</v>
      </c>
      <c r="R80" t="s">
        <v>25</v>
      </c>
      <c r="S80" t="s">
        <v>25</v>
      </c>
      <c r="T80" t="s">
        <v>25</v>
      </c>
      <c r="U80">
        <v>28558207</v>
      </c>
    </row>
    <row r="81" spans="1:21" x14ac:dyDescent="0.25">
      <c r="A81">
        <v>83000</v>
      </c>
      <c r="B81" t="s">
        <v>29</v>
      </c>
      <c r="C81">
        <v>8309026967</v>
      </c>
      <c r="D81" s="25">
        <v>45281</v>
      </c>
      <c r="E81">
        <v>8300027514</v>
      </c>
      <c r="F81" s="25">
        <v>45266</v>
      </c>
      <c r="G81">
        <v>150472.12</v>
      </c>
      <c r="H81">
        <v>76967</v>
      </c>
      <c r="I81" t="s">
        <v>136</v>
      </c>
      <c r="J81">
        <v>80121501</v>
      </c>
      <c r="K81" t="s">
        <v>117</v>
      </c>
      <c r="L81" t="s">
        <v>24</v>
      </c>
      <c r="M81" s="25">
        <v>45287</v>
      </c>
      <c r="N81"/>
      <c r="O81">
        <v>736006347</v>
      </c>
      <c r="P81" t="s">
        <v>25</v>
      </c>
      <c r="Q81" t="s">
        <v>25</v>
      </c>
      <c r="R81" t="s">
        <v>25</v>
      </c>
      <c r="S81" t="s">
        <v>25</v>
      </c>
      <c r="T81" t="s">
        <v>25</v>
      </c>
      <c r="U81">
        <v>28558207</v>
      </c>
    </row>
    <row r="82" spans="1:21" x14ac:dyDescent="0.25">
      <c r="A82"/>
      <c r="B82"/>
      <c r="C82"/>
      <c r="D82" s="25"/>
      <c r="E82"/>
      <c r="F82" s="25"/>
      <c r="G82"/>
      <c r="H82"/>
      <c r="I82"/>
      <c r="J82"/>
      <c r="K82"/>
      <c r="L82"/>
      <c r="M82" s="25"/>
      <c r="N82"/>
      <c r="O82"/>
      <c r="P82"/>
      <c r="Q82"/>
      <c r="R82"/>
      <c r="S82"/>
      <c r="T82"/>
      <c r="U82"/>
    </row>
    <row r="83" spans="1:21" x14ac:dyDescent="0.25">
      <c r="A83"/>
      <c r="B83"/>
      <c r="C83"/>
      <c r="D83" s="25"/>
      <c r="E83"/>
      <c r="F83" s="25"/>
      <c r="G83"/>
      <c r="H83"/>
      <c r="I83"/>
      <c r="J83"/>
      <c r="K83"/>
      <c r="L83"/>
      <c r="M83" s="25"/>
      <c r="N83"/>
      <c r="O83"/>
      <c r="P83"/>
      <c r="Q83"/>
      <c r="R83"/>
      <c r="S83"/>
      <c r="T83"/>
      <c r="U83"/>
    </row>
    <row r="84" spans="1:21" x14ac:dyDescent="0.25">
      <c r="A84"/>
      <c r="B84"/>
      <c r="C84"/>
      <c r="D84" s="25"/>
      <c r="E84"/>
      <c r="F84" s="25"/>
      <c r="G84"/>
      <c r="H84"/>
      <c r="I84"/>
      <c r="J84"/>
      <c r="K84"/>
      <c r="L84"/>
      <c r="M84" s="25"/>
      <c r="N84"/>
      <c r="O84"/>
      <c r="P84"/>
      <c r="Q84"/>
      <c r="R84"/>
      <c r="S84"/>
      <c r="T84"/>
      <c r="U84"/>
    </row>
    <row r="85" spans="1:21" x14ac:dyDescent="0.25">
      <c r="A85"/>
      <c r="B85"/>
      <c r="C85"/>
      <c r="D85" s="25"/>
      <c r="E85"/>
      <c r="F85" s="25"/>
      <c r="G85"/>
      <c r="H85"/>
      <c r="I85"/>
      <c r="J85"/>
      <c r="K85"/>
      <c r="L85"/>
      <c r="M85" s="25"/>
      <c r="N85"/>
      <c r="O85"/>
      <c r="P85"/>
      <c r="Q85"/>
      <c r="R85"/>
      <c r="S85"/>
      <c r="T85"/>
      <c r="U85"/>
    </row>
    <row r="86" spans="1:21" x14ac:dyDescent="0.25">
      <c r="A86"/>
      <c r="B86"/>
      <c r="C86"/>
      <c r="D86" s="25"/>
      <c r="E86"/>
      <c r="F86" s="25"/>
      <c r="G86"/>
      <c r="H86"/>
      <c r="I86"/>
      <c r="J86"/>
      <c r="K86"/>
      <c r="L86"/>
      <c r="M86" s="25"/>
      <c r="N86"/>
      <c r="O86"/>
      <c r="P86"/>
      <c r="Q86"/>
      <c r="R86"/>
      <c r="S86"/>
      <c r="T86"/>
      <c r="U86"/>
    </row>
    <row r="87" spans="1:21" x14ac:dyDescent="0.25">
      <c r="A87"/>
      <c r="B87"/>
      <c r="C87"/>
      <c r="D87" s="25"/>
      <c r="E87"/>
      <c r="F87" s="25"/>
      <c r="G87"/>
      <c r="H87"/>
      <c r="I87"/>
      <c r="J87"/>
      <c r="K87"/>
      <c r="L87"/>
      <c r="M87" s="25"/>
      <c r="N87"/>
      <c r="O87"/>
      <c r="P87"/>
      <c r="Q87"/>
      <c r="R87"/>
      <c r="S87"/>
      <c r="T87"/>
      <c r="U87"/>
    </row>
    <row r="88" spans="1:21" x14ac:dyDescent="0.25">
      <c r="A88"/>
      <c r="B88"/>
      <c r="C88"/>
      <c r="D88" s="25"/>
      <c r="E88"/>
      <c r="F88" s="25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</row>
    <row r="89" spans="1:21" x14ac:dyDescent="0.25">
      <c r="A89"/>
      <c r="B89"/>
      <c r="C89"/>
      <c r="D89" s="25"/>
      <c r="E89"/>
      <c r="F89" s="25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</row>
    <row r="90" spans="1:21" x14ac:dyDescent="0.25">
      <c r="D90" s="23"/>
      <c r="F90" s="23"/>
      <c r="M90" s="23"/>
    </row>
    <row r="91" spans="1:21" x14ac:dyDescent="0.25">
      <c r="D91" s="23"/>
      <c r="F91" s="23"/>
      <c r="M91" s="23"/>
    </row>
    <row r="92" spans="1:21" x14ac:dyDescent="0.25">
      <c r="D92" s="23"/>
      <c r="M92" s="23"/>
    </row>
    <row r="93" spans="1:21" x14ac:dyDescent="0.25">
      <c r="D93" s="23"/>
      <c r="F93" s="23"/>
    </row>
    <row r="94" spans="1:21" x14ac:dyDescent="0.25">
      <c r="D94" s="23"/>
      <c r="M94" s="23"/>
    </row>
    <row r="95" spans="1:21" x14ac:dyDescent="0.25">
      <c r="D95" s="23"/>
      <c r="F95" s="23"/>
      <c r="M95" s="23"/>
    </row>
    <row r="96" spans="1:21" x14ac:dyDescent="0.25">
      <c r="D96" s="23"/>
      <c r="F96" s="23"/>
      <c r="M96" s="23"/>
    </row>
    <row r="97" spans="4:13" x14ac:dyDescent="0.25">
      <c r="D97" s="23"/>
      <c r="F97" s="23"/>
      <c r="M97" s="23"/>
    </row>
    <row r="98" spans="4:13" x14ac:dyDescent="0.25">
      <c r="D98" s="23"/>
      <c r="F98" s="23"/>
      <c r="M98" s="23"/>
    </row>
    <row r="99" spans="4:13" x14ac:dyDescent="0.25">
      <c r="D99" s="23"/>
      <c r="F99" s="23"/>
      <c r="M99" s="23"/>
    </row>
    <row r="100" spans="4:13" x14ac:dyDescent="0.25">
      <c r="D100" s="23"/>
      <c r="F100" s="23"/>
      <c r="M100" s="23"/>
    </row>
    <row r="101" spans="4:13" x14ac:dyDescent="0.25">
      <c r="D101" s="23"/>
      <c r="M101" s="23"/>
    </row>
    <row r="102" spans="4:13" x14ac:dyDescent="0.25">
      <c r="D102" s="23"/>
      <c r="M102" s="23"/>
    </row>
    <row r="103" spans="4:13" x14ac:dyDescent="0.25">
      <c r="D103" s="23"/>
      <c r="F103" s="23"/>
      <c r="M103" s="23"/>
    </row>
    <row r="104" spans="4:13" x14ac:dyDescent="0.25">
      <c r="D104" s="23"/>
      <c r="F104" s="23"/>
      <c r="M104" s="23"/>
    </row>
    <row r="105" spans="4:13" x14ac:dyDescent="0.25">
      <c r="D105" s="23"/>
      <c r="F105" s="23"/>
      <c r="M105" s="23"/>
    </row>
    <row r="106" spans="4:13" x14ac:dyDescent="0.25">
      <c r="D106" s="23"/>
      <c r="F106" s="23"/>
      <c r="M106" s="23"/>
    </row>
    <row r="107" spans="4:13" x14ac:dyDescent="0.25">
      <c r="D107" s="23"/>
      <c r="F107" s="23"/>
    </row>
    <row r="108" spans="4:13" x14ac:dyDescent="0.25">
      <c r="D108" s="23"/>
      <c r="F108" s="23"/>
    </row>
    <row r="109" spans="4:13" x14ac:dyDescent="0.25">
      <c r="D109" s="23"/>
      <c r="F109" s="23"/>
      <c r="M109" s="23"/>
    </row>
    <row r="110" spans="4:13" x14ac:dyDescent="0.25">
      <c r="D110" s="23"/>
      <c r="F110" s="23"/>
      <c r="M110" s="23"/>
    </row>
    <row r="111" spans="4:13" x14ac:dyDescent="0.25">
      <c r="D111" s="23"/>
      <c r="F111" s="23"/>
      <c r="M111" s="23"/>
    </row>
    <row r="112" spans="4:13" x14ac:dyDescent="0.25">
      <c r="D112" s="23"/>
      <c r="F112" s="23"/>
      <c r="M112" s="23"/>
    </row>
    <row r="113" spans="4:13" x14ac:dyDescent="0.25">
      <c r="D113" s="23"/>
      <c r="F113" s="23"/>
      <c r="M113" s="23"/>
    </row>
    <row r="114" spans="4:13" x14ac:dyDescent="0.25">
      <c r="D114" s="23"/>
      <c r="F114" s="23"/>
      <c r="M114" s="23"/>
    </row>
    <row r="115" spans="4:13" x14ac:dyDescent="0.25">
      <c r="D115" s="23"/>
      <c r="F115" s="23"/>
      <c r="M115" s="23"/>
    </row>
    <row r="116" spans="4:13" x14ac:dyDescent="0.25">
      <c r="D116" s="23"/>
      <c r="F116" s="23"/>
      <c r="M116" s="23"/>
    </row>
    <row r="117" spans="4:13" x14ac:dyDescent="0.25">
      <c r="D117" s="23"/>
      <c r="F117" s="23"/>
      <c r="M117" s="23"/>
    </row>
    <row r="118" spans="4:13" x14ac:dyDescent="0.25">
      <c r="D118" s="23"/>
      <c r="F118" s="23"/>
      <c r="M118" s="23"/>
    </row>
    <row r="119" spans="4:13" x14ac:dyDescent="0.25">
      <c r="D119" s="23"/>
      <c r="F119" s="23"/>
      <c r="M119" s="23"/>
    </row>
    <row r="120" spans="4:13" x14ac:dyDescent="0.25">
      <c r="D120" s="23"/>
      <c r="F120" s="23"/>
      <c r="M120" s="23"/>
    </row>
    <row r="121" spans="4:13" x14ac:dyDescent="0.25">
      <c r="D121" s="23"/>
      <c r="F121" s="23"/>
      <c r="M121" s="23"/>
    </row>
    <row r="122" spans="4:13" x14ac:dyDescent="0.25">
      <c r="D122" s="23"/>
      <c r="F122" s="23"/>
      <c r="M122" s="23"/>
    </row>
    <row r="123" spans="4:13" x14ac:dyDescent="0.25">
      <c r="D123" s="23"/>
      <c r="F123" s="23"/>
      <c r="M123" s="23"/>
    </row>
  </sheetData>
  <protectedRanges>
    <protectedRange sqref="B29:B189" name="AllowSortFilter"/>
  </protectedRanges>
  <autoFilter ref="A29:U123" xr:uid="{00000000-0009-0000-0000-000000000000}"/>
  <mergeCells count="3">
    <mergeCell ref="A3:U5"/>
    <mergeCell ref="C7:O7"/>
    <mergeCell ref="C8:O8"/>
  </mergeCells>
  <phoneticPr fontId="30" type="noConversion"/>
  <pageMargins left="0.7" right="0.2" top="0.25" bottom="0.25" header="0.3" footer="0.3"/>
  <pageSetup scale="56" fitToHeight="0" orientation="landscape" horizontalDpi="1200" verticalDpi="12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0C07704-1C8D-429B-9B16-1F2BE280A7C8}">
          <x14:formula1>
            <xm:f>'Pivot 1'!$A$2:$A$21</xm:f>
          </x14:formula1>
          <xm:sqref>C7:O7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2"/>
  <sheetViews>
    <sheetView workbookViewId="0">
      <selection activeCell="B22" sqref="B22"/>
    </sheetView>
  </sheetViews>
  <sheetFormatPr defaultRowHeight="15" x14ac:dyDescent="0.25"/>
  <cols>
    <col min="1" max="1" width="27.7109375" bestFit="1" customWidth="1"/>
    <col min="2" max="2" width="15.5703125" style="1" bestFit="1" customWidth="1"/>
    <col min="3" max="3" width="13.5703125" bestFit="1" customWidth="1"/>
    <col min="5" max="5" width="15" bestFit="1" customWidth="1"/>
    <col min="6" max="6" width="15.7109375" bestFit="1" customWidth="1"/>
  </cols>
  <sheetData>
    <row r="1" spans="1:6" x14ac:dyDescent="0.25">
      <c r="A1" s="3" t="s">
        <v>31</v>
      </c>
      <c r="B1" t="s">
        <v>32</v>
      </c>
      <c r="C1" t="s">
        <v>33</v>
      </c>
      <c r="E1" s="5" t="s">
        <v>4</v>
      </c>
      <c r="F1" s="5" t="s">
        <v>9</v>
      </c>
    </row>
    <row r="2" spans="1:6" x14ac:dyDescent="0.25">
      <c r="A2" s="4" t="s">
        <v>29</v>
      </c>
      <c r="B2">
        <v>8075999.6400000015</v>
      </c>
      <c r="C2">
        <v>23</v>
      </c>
      <c r="E2" t="str">
        <f>'Sole Source Report'!$C$7</f>
        <v>Dept of Rehabilitation Service</v>
      </c>
      <c r="F2" s="1">
        <f>SUMIFS($B$2:$B$21,$A$2:$A$21,'Sole Source Report'!$C$7)</f>
        <v>0</v>
      </c>
    </row>
    <row r="3" spans="1:6" x14ac:dyDescent="0.25">
      <c r="A3" s="4" t="s">
        <v>27</v>
      </c>
      <c r="B3">
        <v>1044160.55</v>
      </c>
      <c r="C3">
        <v>6</v>
      </c>
      <c r="E3" t="s">
        <v>34</v>
      </c>
      <c r="F3" s="1">
        <f>SUMIFS($B$2:$B$21,$A$2:$A$21,"&lt;&gt;"&amp;'Sole Source Report'!$C$7)</f>
        <v>25856618.220000003</v>
      </c>
    </row>
    <row r="4" spans="1:6" x14ac:dyDescent="0.25">
      <c r="A4" s="4" t="s">
        <v>38</v>
      </c>
      <c r="B4">
        <v>3065665.33</v>
      </c>
      <c r="C4">
        <v>5</v>
      </c>
    </row>
    <row r="5" spans="1:6" x14ac:dyDescent="0.25">
      <c r="A5" s="4" t="s">
        <v>39</v>
      </c>
      <c r="B5">
        <v>368436</v>
      </c>
      <c r="C5">
        <v>2</v>
      </c>
      <c r="E5" s="5" t="s">
        <v>4</v>
      </c>
      <c r="F5" s="5" t="s">
        <v>35</v>
      </c>
    </row>
    <row r="6" spans="1:6" x14ac:dyDescent="0.25">
      <c r="A6" s="4" t="s">
        <v>43</v>
      </c>
      <c r="B6">
        <v>66777.289999999994</v>
      </c>
      <c r="C6">
        <v>1</v>
      </c>
      <c r="E6" t="str">
        <f>'Sole Source Report'!$C$7</f>
        <v>Dept of Rehabilitation Service</v>
      </c>
      <c r="F6">
        <f>SUMIFS($C$2:$C$21,$A$2:$A$21,'Sole Source Report'!$C$7)</f>
        <v>0</v>
      </c>
    </row>
    <row r="7" spans="1:6" x14ac:dyDescent="0.25">
      <c r="A7" s="4" t="s">
        <v>47</v>
      </c>
      <c r="B7">
        <v>3948</v>
      </c>
      <c r="C7">
        <v>1</v>
      </c>
      <c r="E7" t="s">
        <v>34</v>
      </c>
      <c r="F7">
        <f>SUMIFS($C$2:$C$21,$A$2:$A$21,"&lt;&gt;"&amp;'Sole Source Report'!$C$7)</f>
        <v>52</v>
      </c>
    </row>
    <row r="8" spans="1:6" x14ac:dyDescent="0.25">
      <c r="A8" s="4" t="s">
        <v>48</v>
      </c>
      <c r="B8">
        <v>32182</v>
      </c>
      <c r="C8">
        <v>1</v>
      </c>
    </row>
    <row r="9" spans="1:6" x14ac:dyDescent="0.25">
      <c r="A9" s="4" t="s">
        <v>51</v>
      </c>
      <c r="B9">
        <v>85300</v>
      </c>
      <c r="C9">
        <v>1</v>
      </c>
    </row>
    <row r="10" spans="1:6" x14ac:dyDescent="0.25">
      <c r="A10" s="4" t="s">
        <v>54</v>
      </c>
      <c r="B10">
        <v>30000</v>
      </c>
      <c r="C10">
        <v>1</v>
      </c>
    </row>
    <row r="11" spans="1:6" x14ac:dyDescent="0.25">
      <c r="A11" s="4" t="s">
        <v>59</v>
      </c>
      <c r="B11">
        <v>49200</v>
      </c>
      <c r="C11">
        <v>1</v>
      </c>
    </row>
    <row r="12" spans="1:6" x14ac:dyDescent="0.25">
      <c r="A12" s="4" t="s">
        <v>61</v>
      </c>
      <c r="B12">
        <v>90000</v>
      </c>
      <c r="C12">
        <v>1</v>
      </c>
    </row>
    <row r="13" spans="1:6" x14ac:dyDescent="0.25">
      <c r="A13" s="4" t="s">
        <v>64</v>
      </c>
      <c r="B13">
        <v>4290096</v>
      </c>
      <c r="C13">
        <v>1</v>
      </c>
    </row>
    <row r="14" spans="1:6" x14ac:dyDescent="0.25">
      <c r="A14" s="4" t="s">
        <v>68</v>
      </c>
      <c r="B14">
        <v>90000</v>
      </c>
      <c r="C14">
        <v>1</v>
      </c>
    </row>
    <row r="15" spans="1:6" x14ac:dyDescent="0.25">
      <c r="A15" s="4" t="s">
        <v>88</v>
      </c>
      <c r="B15">
        <v>27900</v>
      </c>
      <c r="C15">
        <v>1</v>
      </c>
    </row>
    <row r="16" spans="1:6" x14ac:dyDescent="0.25">
      <c r="A16" s="4" t="s">
        <v>91</v>
      </c>
      <c r="B16">
        <v>34499</v>
      </c>
      <c r="C16">
        <v>1</v>
      </c>
    </row>
    <row r="17" spans="1:3" x14ac:dyDescent="0.25">
      <c r="A17" s="4" t="s">
        <v>94</v>
      </c>
      <c r="B17">
        <v>100000</v>
      </c>
      <c r="C17">
        <v>1</v>
      </c>
    </row>
    <row r="18" spans="1:3" x14ac:dyDescent="0.25">
      <c r="A18" s="4" t="s">
        <v>101</v>
      </c>
      <c r="B18">
        <v>497561.96</v>
      </c>
      <c r="C18">
        <v>1</v>
      </c>
    </row>
    <row r="19" spans="1:3" x14ac:dyDescent="0.25">
      <c r="A19" s="4" t="s">
        <v>104</v>
      </c>
      <c r="B19">
        <v>231000</v>
      </c>
      <c r="C19">
        <v>1</v>
      </c>
    </row>
    <row r="20" spans="1:3" x14ac:dyDescent="0.25">
      <c r="A20" s="4" t="s">
        <v>106</v>
      </c>
      <c r="B20">
        <v>281892.45</v>
      </c>
      <c r="C20">
        <v>1</v>
      </c>
    </row>
    <row r="21" spans="1:3" x14ac:dyDescent="0.25">
      <c r="A21" s="4" t="s">
        <v>109</v>
      </c>
      <c r="B21">
        <v>7392000</v>
      </c>
      <c r="C21">
        <v>1</v>
      </c>
    </row>
    <row r="22" spans="1:3" x14ac:dyDescent="0.25">
      <c r="A22" s="4" t="s">
        <v>36</v>
      </c>
      <c r="B22">
        <v>25856618.220000003</v>
      </c>
      <c r="C22">
        <v>52</v>
      </c>
    </row>
  </sheetData>
  <sheetProtection algorithmName="SHA-512" hashValue="iNUILAjl4Ocrm0YPrQxyv0Jc4YzxlO0L6wHqktry/tohe4wZt9u+y6x3AOL97wEclnglaLmy3PVdHTtGV/IXfA==" saltValue="L7rWzUuxsjfnQD81j05aO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Sole Source Report</vt:lpstr>
      <vt:lpstr>Pivot 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Sole Source Report December 2023</dc:title>
  <dc:subject>Report on sole source contracts for the state of Oklahoma in December 2023.</dc:subject>
  <dc:creator>OMES Central Purchasing</dc:creator>
  <cp:keywords>report, sole, source, oklahoma, december, 2023</cp:keywords>
  <dc:description/>
  <cp:lastModifiedBy>Jake Lowrey</cp:lastModifiedBy>
  <cp:revision/>
  <dcterms:created xsi:type="dcterms:W3CDTF">2023-05-23T20:58:51Z</dcterms:created>
  <dcterms:modified xsi:type="dcterms:W3CDTF">2024-01-04T14:18:54Z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anguage">
    <vt:lpwstr>English</vt:lpwstr>
  </property>
</Properties>
</file>